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C:\Users\u178086\Downloads\"/>
    </mc:Choice>
  </mc:AlternateContent>
  <xr:revisionPtr revIDLastSave="0" documentId="8_{F5A1F3FE-E829-4FA2-8E08-018A691BF460}" xr6:coauthVersionLast="47" xr6:coauthVersionMax="47" xr10:uidLastSave="{00000000-0000-0000-0000-000000000000}"/>
  <bookViews>
    <workbookView xWindow="-120" yWindow="-120" windowWidth="20730" windowHeight="11160" activeTab="1" xr2:uid="{82C41BB2-CAC3-40E4-9FA4-A45DF0556BA0}"/>
  </bookViews>
  <sheets>
    <sheet name="K-TipA-MAY25" sheetId="9" r:id="rId1"/>
    <sheet name="$u MAY 2025" sheetId="6" r:id="rId2"/>
  </sheets>
  <externalReferences>
    <externalReference r:id="rId3"/>
  </externalReferenc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H48" i="6" l="1"/>
  <c r="H16" i="6"/>
  <c r="H47" i="6"/>
  <c r="H45" i="6"/>
  <c r="H43" i="6"/>
  <c r="H41" i="6"/>
  <c r="H39" i="6"/>
  <c r="H37" i="6"/>
  <c r="H35" i="6"/>
  <c r="H33" i="6"/>
  <c r="H32" i="6"/>
  <c r="H31" i="6"/>
  <c r="H30" i="6"/>
  <c r="H28" i="6"/>
  <c r="H27" i="6"/>
  <c r="H25" i="6"/>
  <c r="H23" i="6"/>
  <c r="H22" i="6"/>
  <c r="H20" i="6"/>
  <c r="H19" i="6"/>
  <c r="H18" i="6"/>
  <c r="H15" i="6"/>
  <c r="H13" i="6"/>
  <c r="H12" i="6"/>
  <c r="H11" i="6"/>
  <c r="D50" i="9"/>
  <c r="E46" i="9" s="1"/>
  <c r="D48" i="6"/>
  <c r="D47" i="6"/>
  <c r="C47" i="6"/>
  <c r="C46" i="6"/>
  <c r="B46" i="6"/>
  <c r="D45" i="6"/>
  <c r="C44" i="6"/>
  <c r="B44" i="6"/>
  <c r="D43" i="6"/>
  <c r="C43" i="6"/>
  <c r="C42" i="6"/>
  <c r="B42" i="6"/>
  <c r="D41" i="6"/>
  <c r="C40" i="6"/>
  <c r="B40" i="6"/>
  <c r="D39" i="6"/>
  <c r="C38" i="6"/>
  <c r="B38" i="6"/>
  <c r="D37" i="6"/>
  <c r="C37" i="6"/>
  <c r="C36" i="6"/>
  <c r="B36" i="6"/>
  <c r="D35" i="6"/>
  <c r="C35" i="6"/>
  <c r="C34" i="6"/>
  <c r="B34" i="6"/>
  <c r="D33" i="6"/>
  <c r="C33" i="6"/>
  <c r="D32" i="6"/>
  <c r="C32" i="6"/>
  <c r="D31" i="6"/>
  <c r="C31" i="6"/>
  <c r="D30" i="6"/>
  <c r="C30" i="6"/>
  <c r="C29" i="6"/>
  <c r="B29" i="6"/>
  <c r="D28" i="6"/>
  <c r="C28" i="6"/>
  <c r="D27" i="6"/>
  <c r="C27" i="6"/>
  <c r="C26" i="6"/>
  <c r="B26" i="6"/>
  <c r="D25" i="6"/>
  <c r="C24" i="6"/>
  <c r="B24" i="6"/>
  <c r="D23" i="6"/>
  <c r="C23" i="6"/>
  <c r="D22" i="6"/>
  <c r="C22" i="6"/>
  <c r="C21" i="6"/>
  <c r="B21" i="6"/>
  <c r="D20" i="6"/>
  <c r="C20" i="6"/>
  <c r="D19" i="6"/>
  <c r="C19" i="6"/>
  <c r="D18" i="6"/>
  <c r="C18" i="6"/>
  <c r="C17" i="6"/>
  <c r="B17" i="6"/>
  <c r="D16" i="6"/>
  <c r="D15" i="6"/>
  <c r="C14" i="6"/>
  <c r="B14" i="6"/>
  <c r="C13" i="6"/>
  <c r="D12" i="6"/>
  <c r="C12" i="6"/>
  <c r="D11" i="6"/>
  <c r="C11" i="6"/>
  <c r="E14" i="9"/>
  <c r="E16" i="9"/>
  <c r="E22" i="9"/>
  <c r="E26" i="9"/>
  <c r="E10" i="9"/>
  <c r="E18" i="9"/>
  <c r="E28" i="9"/>
  <c r="E12" i="9"/>
  <c r="E20" i="9"/>
  <c r="E32" i="9"/>
  <c r="E24" i="9"/>
  <c r="E34" i="9"/>
  <c r="E40" i="9"/>
  <c r="E30" i="9"/>
  <c r="E42" i="9"/>
  <c r="E48" i="9"/>
  <c r="E36" i="9"/>
  <c r="E44" i="9"/>
  <c r="E53" i="9"/>
  <c r="E54" i="9" s="1"/>
  <c r="E38" i="9"/>
  <c r="E50" i="9" l="1"/>
  <c r="H49" i="6"/>
</calcChain>
</file>

<file path=xl/sharedStrings.xml><?xml version="1.0" encoding="utf-8"?>
<sst xmlns="http://purl.oclc.org/ooxml/spreadsheetml/main" count="56" uniqueCount="50">
  <si>
    <t>Vivienda Unifamiliar - TIPOLOGÍA "A"</t>
  </si>
  <si>
    <t>Presupuesto de Obra por Rubros - Costo Costo</t>
  </si>
  <si>
    <t>Nº</t>
  </si>
  <si>
    <t>RUBRO</t>
  </si>
  <si>
    <t xml:space="preserve">Unidad </t>
  </si>
  <si>
    <t>Material</t>
  </si>
  <si>
    <t>Mano de Obra</t>
  </si>
  <si>
    <t>TOTAL</t>
  </si>
  <si>
    <t>TRABAJOS PREPARATORIOS</t>
  </si>
  <si>
    <t>m2</t>
  </si>
  <si>
    <t>MOVIMIENTO DE SUELOS</t>
  </si>
  <si>
    <t>Excavación p/ platea</t>
  </si>
  <si>
    <t>Excavación p/ C. Séptica y P. Abs.</t>
  </si>
  <si>
    <t>ESTRUCTURA</t>
  </si>
  <si>
    <t>MAMPOSTERÍAS</t>
  </si>
  <si>
    <t>CAPA AISLADORA</t>
  </si>
  <si>
    <t>Doble sellada e: 2 cm</t>
  </si>
  <si>
    <t>CUBIERTA</t>
  </si>
  <si>
    <t>REVOQUES</t>
  </si>
  <si>
    <t>CIELORRASOS</t>
  </si>
  <si>
    <t>CONTRAPISOS</t>
  </si>
  <si>
    <t>CARPETAS</t>
  </si>
  <si>
    <t>Carpeta de nivelación e: 0,02 cm</t>
  </si>
  <si>
    <t>PISOS</t>
  </si>
  <si>
    <t>Cerámico esmaltados 35 x 35</t>
  </si>
  <si>
    <t>ZOCALOS</t>
  </si>
  <si>
    <t>REVESTIMIENTOS</t>
  </si>
  <si>
    <t xml:space="preserve">Cerámicos esmaltados 0,20 x 0,20 m </t>
  </si>
  <si>
    <t>PINTURAS</t>
  </si>
  <si>
    <t>Latex p/ interior</t>
  </si>
  <si>
    <t>Resumen Presupuesto de Obra - Costo Costo</t>
  </si>
  <si>
    <t xml:space="preserve"> </t>
  </si>
  <si>
    <t>Costo Rubro</t>
  </si>
  <si>
    <t>%</t>
  </si>
  <si>
    <t>CARPINTERIAS</t>
  </si>
  <si>
    <t>INSTALACION ELECTRICA</t>
  </si>
  <si>
    <t>INSTALACION SANITARIA</t>
  </si>
  <si>
    <t>INSTALACION DE GAS</t>
  </si>
  <si>
    <t>VARIOS</t>
  </si>
  <si>
    <t>GASTOS GENERALES</t>
  </si>
  <si>
    <t>COSTO - COSTO</t>
  </si>
  <si>
    <t>Superficie cubierta</t>
  </si>
  <si>
    <t>Costo Costo unitario</t>
  </si>
  <si>
    <t>$/m2</t>
  </si>
  <si>
    <t>Costo Costo unitario dólares</t>
  </si>
  <si>
    <t>U$D/m2</t>
  </si>
  <si>
    <t>Variación mensual índice K CPAUCH</t>
  </si>
  <si>
    <t>dólar oficial  - 31 MAYO 2025</t>
  </si>
  <si>
    <t>Cantidad</t>
  </si>
  <si>
    <t>VIGENCIA DEL 1 DE JUNIO DE 2025 AL 31 DE AGOSTO DE 2025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</si>
</sst>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5" formatCode="_-&quot;XDR&quot;* #,##0.00_-;\-&quot;XDR&quot;* #,##0.00_-;_-&quot;XDR&quot;* &quot;-&quot;??_-;_-@_-"/>
    <numFmt numFmtId="176" formatCode="&quot;$&quot;\ #,##0.00"/>
    <numFmt numFmtId="177" formatCode="_ &quot;$&quot;\ * #,##0.00_ ;_ &quot;$&quot;\ * \-#,##0.00_ ;_ &quot;$&quot;\ * &quot;-&quot;??_ ;_ @_ "/>
    <numFmt numFmtId="178" formatCode="[$USD]\ #,##0.00;[$USD]\ \-#,##0.00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i/>
      <sz val="12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35">
    <border>
      <start/>
      <end/>
      <top/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/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/>
      <end/>
      <top/>
      <bottom style="dotted">
        <color indexed="64"/>
      </bottom>
      <diagonal/>
    </border>
    <border>
      <start/>
      <end/>
      <top style="dotted">
        <color indexed="64"/>
      </top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dotted">
        <color indexed="64"/>
      </end>
      <top style="dotted">
        <color indexed="64"/>
      </top>
      <bottom/>
      <diagonal/>
    </border>
    <border>
      <start/>
      <end/>
      <top style="dotted">
        <color indexed="64"/>
      </top>
      <bottom style="dotted">
        <color indexed="64"/>
      </bottom>
      <diagonal/>
    </border>
    <border>
      <start style="dotted">
        <color indexed="64"/>
      </start>
      <end/>
      <top style="dotted">
        <color indexed="64"/>
      </top>
      <bottom style="dotted">
        <color indexed="6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5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7" fillId="0" borderId="2" xfId="0" applyFont="1" applyBorder="1"/>
    <xf numFmtId="0" fontId="3" fillId="0" borderId="0" xfId="0" applyFont="1"/>
    <xf numFmtId="0" fontId="8" fillId="0" borderId="3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/>
    <xf numFmtId="0" fontId="7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177" fontId="1" fillId="2" borderId="11" xfId="1" applyNumberFormat="1" applyFont="1" applyFill="1" applyBorder="1" applyAlignment="1">
      <alignment horizontal="center" vertical="center"/>
    </xf>
    <xf numFmtId="10" fontId="1" fillId="0" borderId="12" xfId="2" applyNumberFormat="1" applyFont="1" applyFill="1" applyBorder="1" applyAlignment="1">
      <alignment horizontal="center" vertical="center"/>
    </xf>
    <xf numFmtId="177" fontId="2" fillId="0" borderId="13" xfId="1" applyNumberFormat="1" applyFont="1" applyFill="1" applyBorder="1"/>
    <xf numFmtId="177" fontId="1" fillId="0" borderId="13" xfId="1" applyNumberFormat="1" applyFont="1" applyFill="1" applyBorder="1" applyAlignment="1">
      <alignment horizontal="center" vertical="center"/>
    </xf>
    <xf numFmtId="10" fontId="9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177" fontId="1" fillId="2" borderId="16" xfId="1" applyNumberFormat="1" applyFont="1" applyFill="1" applyBorder="1" applyAlignment="1">
      <alignment horizontal="center" vertical="center"/>
    </xf>
    <xf numFmtId="10" fontId="1" fillId="0" borderId="17" xfId="2" applyNumberFormat="1" applyFont="1" applyFill="1" applyBorder="1" applyAlignment="1">
      <alignment horizontal="center" vertical="center"/>
    </xf>
    <xf numFmtId="177" fontId="1" fillId="0" borderId="13" xfId="1" applyNumberFormat="1" applyFont="1" applyFill="1" applyBorder="1"/>
    <xf numFmtId="10" fontId="9" fillId="0" borderId="3" xfId="1" applyNumberFormat="1" applyFont="1" applyFill="1" applyBorder="1"/>
    <xf numFmtId="0" fontId="2" fillId="0" borderId="0" xfId="0" applyFont="1" applyAlignment="1">
      <alignment wrapText="1"/>
    </xf>
    <xf numFmtId="10" fontId="9" fillId="0" borderId="18" xfId="1" applyNumberFormat="1" applyFont="1" applyFill="1" applyBorder="1"/>
    <xf numFmtId="10" fontId="1" fillId="0" borderId="19" xfId="2" applyNumberFormat="1" applyFont="1" applyFill="1" applyBorder="1" applyAlignment="1">
      <alignment horizontal="center" vertical="center"/>
    </xf>
    <xf numFmtId="177" fontId="2" fillId="0" borderId="0" xfId="1" applyNumberFormat="1" applyFont="1" applyFill="1" applyBorder="1"/>
    <xf numFmtId="0" fontId="2" fillId="0" borderId="5" xfId="0" applyFont="1" applyBorder="1"/>
    <xf numFmtId="0" fontId="2" fillId="0" borderId="10" xfId="0" applyFont="1" applyBorder="1"/>
    <xf numFmtId="177" fontId="1" fillId="0" borderId="11" xfId="1" applyNumberFormat="1" applyFont="1" applyFill="1" applyBorder="1"/>
    <xf numFmtId="10" fontId="9" fillId="0" borderId="12" xfId="1" applyNumberFormat="1" applyFont="1" applyFill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177" fontId="1" fillId="3" borderId="7" xfId="1" applyNumberFormat="1" applyFont="1" applyFill="1" applyBorder="1" applyAlignment="1">
      <alignment horizontal="center" vertical="center"/>
    </xf>
    <xf numFmtId="10" fontId="1" fillId="0" borderId="8" xfId="2" applyNumberFormat="1" applyFont="1" applyFill="1" applyBorder="1" applyAlignment="1">
      <alignment horizontal="center" vertical="center"/>
    </xf>
    <xf numFmtId="0" fontId="0" fillId="0" borderId="22" xfId="0" applyBorder="1"/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11" fillId="0" borderId="22" xfId="0" applyFont="1" applyBorder="1"/>
    <xf numFmtId="177" fontId="12" fillId="2" borderId="22" xfId="0" applyNumberFormat="1" applyFont="1" applyFill="1" applyBorder="1"/>
    <xf numFmtId="0" fontId="0" fillId="0" borderId="23" xfId="0" applyBorder="1"/>
    <xf numFmtId="176" fontId="0" fillId="0" borderId="23" xfId="0" applyNumberFormat="1" applyBorder="1" applyAlignment="1">
      <alignment horizontal="center" vertical="center"/>
    </xf>
    <xf numFmtId="10" fontId="12" fillId="2" borderId="22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10" fontId="1" fillId="0" borderId="3" xfId="2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wrapText="1"/>
    </xf>
    <xf numFmtId="2" fontId="13" fillId="5" borderId="0" xfId="0" applyNumberFormat="1" applyFont="1" applyFill="1" applyBorder="1" applyAlignment="1" applyProtection="1">
      <alignment horizontal="center" vertical="center"/>
      <protection locked="0"/>
    </xf>
    <xf numFmtId="2" fontId="13" fillId="0" borderId="24" xfId="0" applyNumberFormat="1" applyFont="1" applyFill="1" applyBorder="1" applyAlignment="1" applyProtection="1">
      <alignment horizontal="center" vertical="center"/>
      <protection locked="0"/>
    </xf>
    <xf numFmtId="2" fontId="13" fillId="0" borderId="0" xfId="0" applyNumberFormat="1" applyFont="1" applyFill="1" applyBorder="1" applyProtection="1">
      <protection locked="0"/>
    </xf>
    <xf numFmtId="2" fontId="13" fillId="5" borderId="25" xfId="0" applyNumberFormat="1" applyFont="1" applyFill="1" applyBorder="1" applyAlignment="1" applyProtection="1">
      <alignment horizontal="center" vertical="center"/>
      <protection locked="0"/>
    </xf>
    <xf numFmtId="2" fontId="13" fillId="0" borderId="0" xfId="0" applyNumberFormat="1" applyFont="1" applyFill="1" applyBorder="1" applyAlignment="1" applyProtection="1">
      <alignment horizontal="center" vertical="center"/>
      <protection locked="0"/>
    </xf>
    <xf numFmtId="176" fontId="14" fillId="6" borderId="24" xfId="0" applyNumberFormat="1" applyFont="1" applyFill="1" applyBorder="1" applyAlignment="1" applyProtection="1">
      <alignment horizontal="center" vertical="center"/>
    </xf>
    <xf numFmtId="0" fontId="13" fillId="5" borderId="0" xfId="0" applyFont="1" applyFill="1" applyBorder="1" applyAlignment="1" applyProtection="1">
      <alignment horizontal="center" vertical="center"/>
    </xf>
    <xf numFmtId="0" fontId="13" fillId="5" borderId="25" xfId="0" applyFont="1" applyFill="1" applyBorder="1" applyAlignment="1" applyProtection="1">
      <alignment horizontal="center" vertical="center"/>
    </xf>
    <xf numFmtId="176" fontId="14" fillId="6" borderId="0" xfId="0" applyNumberFormat="1" applyFont="1" applyFill="1" applyBorder="1" applyAlignment="1" applyProtection="1">
      <alignment horizontal="center" vertical="center"/>
    </xf>
    <xf numFmtId="176" fontId="15" fillId="0" borderId="26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5" fillId="7" borderId="0" xfId="0" applyFont="1" applyFill="1" applyAlignment="1" applyProtection="1">
      <alignment horizontal="center" vertical="center"/>
    </xf>
    <xf numFmtId="0" fontId="5" fillId="7" borderId="0" xfId="0" applyFont="1" applyFill="1" applyAlignment="1" applyProtection="1">
      <alignment vertical="center"/>
    </xf>
    <xf numFmtId="0" fontId="5" fillId="7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6" fillId="8" borderId="0" xfId="0" applyFont="1" applyFill="1" applyAlignment="1" applyProtection="1">
      <alignment horizontal="center" vertical="center"/>
    </xf>
    <xf numFmtId="0" fontId="6" fillId="8" borderId="0" xfId="0" applyFont="1" applyFill="1" applyAlignment="1" applyProtection="1">
      <alignment vertical="center"/>
    </xf>
    <xf numFmtId="0" fontId="2" fillId="8" borderId="0" xfId="0" applyFont="1" applyFill="1" applyAlignment="1" applyProtection="1">
      <alignment horizontal="center" vertical="center" wrapText="1"/>
    </xf>
    <xf numFmtId="0" fontId="0" fillId="8" borderId="0" xfId="0" applyFill="1" applyAlignment="1" applyProtection="1">
      <alignment horizontal="center" vertical="center"/>
    </xf>
    <xf numFmtId="0" fontId="16" fillId="0" borderId="24" xfId="0" applyFont="1" applyBorder="1" applyProtection="1"/>
    <xf numFmtId="0" fontId="0" fillId="0" borderId="24" xfId="0" applyBorder="1" applyAlignment="1" applyProtection="1">
      <alignment horizontal="center" vertical="center"/>
    </xf>
    <xf numFmtId="176" fontId="0" fillId="0" borderId="24" xfId="0" applyNumberFormat="1" applyBorder="1" applyAlignment="1" applyProtection="1">
      <alignment horizontal="center" vertical="center"/>
    </xf>
    <xf numFmtId="0" fontId="16" fillId="0" borderId="27" xfId="0" applyFont="1" applyBorder="1" applyProtection="1"/>
    <xf numFmtId="0" fontId="16" fillId="0" borderId="28" xfId="0" applyFont="1" applyBorder="1" applyProtection="1"/>
    <xf numFmtId="0" fontId="0" fillId="0" borderId="28" xfId="0" applyBorder="1" applyAlignment="1" applyProtection="1">
      <alignment horizontal="center" vertical="center"/>
    </xf>
    <xf numFmtId="176" fontId="0" fillId="0" borderId="28" xfId="0" applyNumberFormat="1" applyBorder="1" applyAlignment="1" applyProtection="1">
      <alignment horizontal="center" vertical="center"/>
    </xf>
    <xf numFmtId="0" fontId="0" fillId="0" borderId="24" xfId="0" applyBorder="1" applyProtection="1"/>
    <xf numFmtId="0" fontId="0" fillId="0" borderId="29" xfId="0" applyBorder="1" applyProtection="1"/>
    <xf numFmtId="0" fontId="0" fillId="0" borderId="28" xfId="0" applyBorder="1" applyProtection="1"/>
    <xf numFmtId="0" fontId="16" fillId="0" borderId="24" xfId="0" applyFont="1" applyBorder="1" applyAlignment="1" applyProtection="1">
      <alignment horizontal="center" vertical="center"/>
    </xf>
    <xf numFmtId="0" fontId="0" fillId="0" borderId="0" xfId="0" applyProtection="1"/>
    <xf numFmtId="0" fontId="13" fillId="0" borderId="0" xfId="0" applyFont="1" applyFill="1" applyBorder="1" applyProtection="1">
      <protection locked="0"/>
    </xf>
    <xf numFmtId="0" fontId="3" fillId="9" borderId="30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178" fontId="12" fillId="10" borderId="22" xfId="0" applyNumberFormat="1" applyFont="1" applyFill="1" applyBorder="1" applyAlignment="1">
      <alignment horizontal="center" vertical="center"/>
    </xf>
    <xf numFmtId="178" fontId="12" fillId="10" borderId="23" xfId="0" applyNumberFormat="1" applyFont="1" applyFill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3" fillId="9" borderId="30" xfId="0" applyFont="1" applyFill="1" applyBorder="1" applyAlignment="1" applyProtection="1">
      <alignment horizontal="center" vertical="center"/>
    </xf>
    <xf numFmtId="0" fontId="3" fillId="9" borderId="1" xfId="0" applyFont="1" applyFill="1" applyBorder="1" applyAlignment="1" applyProtection="1">
      <alignment horizontal="center" vertical="center"/>
    </xf>
    <xf numFmtId="0" fontId="3" fillId="9" borderId="4" xfId="0" applyFont="1" applyFill="1" applyBorder="1" applyAlignment="1" applyProtection="1">
      <alignment horizontal="center" vertical="center"/>
    </xf>
    <xf numFmtId="0" fontId="3" fillId="9" borderId="0" xfId="0" applyFont="1" applyFill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49" fontId="17" fillId="0" borderId="9" xfId="0" applyNumberFormat="1" applyFont="1" applyBorder="1" applyAlignment="1" applyProtection="1">
      <alignment horizontal="center" vertical="center"/>
    </xf>
    <xf numFmtId="49" fontId="18" fillId="0" borderId="10" xfId="0" applyNumberFormat="1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center" vertical="center"/>
    </xf>
    <xf numFmtId="0" fontId="11" fillId="0" borderId="34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externalLink" Target="externalLinks/externalLink1.xml"/><Relationship Id="rId7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2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3</xdr:col>
      <xdr:colOff>66675</xdr:colOff>
      <xdr:row>1</xdr:row>
      <xdr:rowOff>161925</xdr:rowOff>
    </xdr:from>
    <xdr:to>
      <xdr:col>4</xdr:col>
      <xdr:colOff>914400</xdr:colOff>
      <xdr:row>5</xdr:row>
      <xdr:rowOff>95250</xdr:rowOff>
    </xdr:to>
    <xdr:pic>
      <xdr:nvPicPr>
        <xdr:cNvPr id="9243" name="Imagen 1">
          <a:extLst>
            <a:ext uri="{FF2B5EF4-FFF2-40B4-BE49-F238E27FC236}">
              <a16:creationId xmlns:a16="http://schemas.microsoft.com/office/drawing/2014/main" id="{241C9F57-FBC2-23E9-3C5E-FE5257B2B54C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.097%" t="9.407%" r="8.289%" b="7.69%"/>
        <a:stretch>
          <a:fillRect/>
        </a:stretch>
      </xdr:blipFill>
      <xdr:spPr bwMode="auto">
        <a:xfrm>
          <a:off x="4762500" y="361950"/>
          <a:ext cx="1714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3</xdr:col>
      <xdr:colOff>466725</xdr:colOff>
      <xdr:row>1</xdr:row>
      <xdr:rowOff>9525</xdr:rowOff>
    </xdr:from>
    <xdr:to>
      <xdr:col>7</xdr:col>
      <xdr:colOff>219075</xdr:colOff>
      <xdr:row>6</xdr:row>
      <xdr:rowOff>180975</xdr:rowOff>
    </xdr:to>
    <xdr:pic>
      <xdr:nvPicPr>
        <xdr:cNvPr id="6184" name="Imagen 2">
          <a:extLst>
            <a:ext uri="{FF2B5EF4-FFF2-40B4-BE49-F238E27FC236}">
              <a16:creationId xmlns:a16="http://schemas.microsoft.com/office/drawing/2014/main" id="{F7C7B922-7224-13E9-B69C-E392D094D54C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209550"/>
          <a:ext cx="28003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purl.oclc.org/ooxml/officeDocument/relationships/externalLinkPath" Target="/Users/Usuario/Documents/TRABAJOS%20PARTICULARES/Consejo%20Profesional/2021%20CPAUCH/TIPOLOG&#205;A%20A%20CPAUCH%20-%2005%20MAYO%202025%20sinGG.xls" TargetMode="External"/></Relationships>
</file>

<file path=xl/externalLinks/externalLink1.xml><?xml version="1.0" encoding="utf-8"?>
<externalLink xmlns="http://purl.oclc.org/ooxml/spreadsheetml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purl.oclc.org/ooxml/officeDocument/relationships" r:id="rId1">
    <sheetNames>
      <sheetName val="Cómp y PPTO"/>
      <sheetName val="RESUMEN $U"/>
      <sheetName val="Análisis de Precios"/>
      <sheetName val="MATERIALES"/>
      <sheetName val="Mano Obra"/>
      <sheetName val="Fór Polinómica"/>
      <sheetName val="G Grales"/>
    </sheetNames>
    <sheetDataSet>
      <sheetData sheetId="0">
        <row r="11">
          <cell r="D11" t="str">
            <v>Limpieza de obra</v>
          </cell>
          <cell r="E11" t="str">
            <v>m2</v>
          </cell>
        </row>
        <row r="12">
          <cell r="E12" t="str">
            <v>m2</v>
          </cell>
        </row>
        <row r="13">
          <cell r="D13" t="str">
            <v xml:space="preserve">Replanteo </v>
          </cell>
        </row>
        <row r="16">
          <cell r="D16" t="str">
            <v>Obrador</v>
          </cell>
        </row>
        <row r="18">
          <cell r="C18">
            <v>2</v>
          </cell>
          <cell r="D18" t="str">
            <v>MOVIMIENTO DE SUELOS</v>
          </cell>
        </row>
        <row r="23">
          <cell r="E23" t="str">
            <v>m3</v>
          </cell>
        </row>
        <row r="24">
          <cell r="E24" t="str">
            <v>m3</v>
          </cell>
        </row>
        <row r="28">
          <cell r="C28">
            <v>3</v>
          </cell>
          <cell r="D28" t="str">
            <v>ESTRUCTURA</v>
          </cell>
        </row>
        <row r="40">
          <cell r="D40" t="str">
            <v>H º A º para platea e: 0,12 m.</v>
          </cell>
          <cell r="E40" t="str">
            <v>m3</v>
          </cell>
        </row>
        <row r="41">
          <cell r="D41" t="str">
            <v>H°A° refuerzo inferior en platea</v>
          </cell>
          <cell r="E41" t="str">
            <v>m3</v>
          </cell>
        </row>
        <row r="45">
          <cell r="D45" t="str">
            <v>H°A° encadenado superior perimetral 0,20x,020</v>
          </cell>
          <cell r="E45" t="str">
            <v>m3</v>
          </cell>
        </row>
        <row r="47">
          <cell r="C47">
            <v>4</v>
          </cell>
          <cell r="D47" t="str">
            <v>MAMPOSTERÍAS</v>
          </cell>
        </row>
        <row r="49">
          <cell r="D49" t="str">
            <v>Mamp.Elev e: 0,20 ladrillos comunes</v>
          </cell>
          <cell r="E49" t="str">
            <v>m3</v>
          </cell>
        </row>
        <row r="52">
          <cell r="D52" t="str">
            <v>Detalle en sardinel Frente y Contrafrente</v>
          </cell>
          <cell r="E52" t="str">
            <v>m2</v>
          </cell>
        </row>
        <row r="58">
          <cell r="C58">
            <v>5</v>
          </cell>
          <cell r="D58" t="str">
            <v>CAPA AISLADORA</v>
          </cell>
        </row>
        <row r="59">
          <cell r="E59" t="str">
            <v>m2</v>
          </cell>
        </row>
        <row r="62">
          <cell r="C62">
            <v>6</v>
          </cell>
          <cell r="D62" t="str">
            <v>CUBIERTA</v>
          </cell>
        </row>
        <row r="63">
          <cell r="D63" t="str">
            <v>Cubierta de CHº Gº - s/Estructura de perfiles "C"</v>
          </cell>
          <cell r="E63" t="str">
            <v>m2</v>
          </cell>
        </row>
        <row r="64">
          <cell r="D64" t="str">
            <v>Aislación térmica de membrana Lana de Vidrio 5 mm</v>
          </cell>
          <cell r="E64" t="str">
            <v>m2</v>
          </cell>
        </row>
        <row r="70">
          <cell r="C70">
            <v>7</v>
          </cell>
          <cell r="D70" t="str">
            <v>REVOQUES</v>
          </cell>
        </row>
        <row r="71">
          <cell r="D71" t="str">
            <v>Interior completo (impermeable -Jaharro - enlucido)</v>
          </cell>
          <cell r="E71" t="str">
            <v>m2</v>
          </cell>
        </row>
        <row r="72">
          <cell r="D72" t="str">
            <v>Exterior completo (impermeable -Jaharro - enlucido)</v>
          </cell>
          <cell r="E72" t="str">
            <v>m2</v>
          </cell>
        </row>
        <row r="73">
          <cell r="D73" t="str">
            <v>Bajo revestimiento núcleos húmedos</v>
          </cell>
          <cell r="E73" t="str">
            <v>m2</v>
          </cell>
        </row>
        <row r="75">
          <cell r="D75" t="str">
            <v>Exterior Junta Enrasada</v>
          </cell>
          <cell r="E75" t="str">
            <v>m2</v>
          </cell>
        </row>
        <row r="79">
          <cell r="C79">
            <v>8</v>
          </cell>
          <cell r="D79" t="str">
            <v>CIELORRASOS</v>
          </cell>
        </row>
        <row r="81">
          <cell r="D81" t="str">
            <v>Tipo suspendido Desmontable de placas de yeso  60 x 60</v>
          </cell>
          <cell r="E81" t="str">
            <v>m2</v>
          </cell>
        </row>
        <row r="84">
          <cell r="C84">
            <v>9</v>
          </cell>
          <cell r="D84" t="str">
            <v>CONTRAPISOS</v>
          </cell>
        </row>
        <row r="85">
          <cell r="D85" t="str">
            <v>H*P* Sobre terreno natural e:0,10</v>
          </cell>
          <cell r="E85" t="str">
            <v>m2</v>
          </cell>
        </row>
        <row r="93">
          <cell r="C93">
            <v>10</v>
          </cell>
          <cell r="D93" t="str">
            <v>CARPETAS</v>
          </cell>
        </row>
        <row r="94">
          <cell r="E94" t="str">
            <v>m2</v>
          </cell>
        </row>
        <row r="98">
          <cell r="C98">
            <v>11</v>
          </cell>
          <cell r="D98" t="str">
            <v>PISOS</v>
          </cell>
        </row>
        <row r="99">
          <cell r="E99" t="str">
            <v>m2</v>
          </cell>
        </row>
        <row r="104">
          <cell r="C104">
            <v>12</v>
          </cell>
          <cell r="D104" t="str">
            <v>ZOCALOS</v>
          </cell>
        </row>
        <row r="105">
          <cell r="D105" t="str">
            <v>Cerámico esmaltados h= 0,05 m.</v>
          </cell>
          <cell r="E105" t="str">
            <v>ml</v>
          </cell>
        </row>
        <row r="108">
          <cell r="C108">
            <v>13</v>
          </cell>
          <cell r="D108" t="str">
            <v>REVESTIMIENTOS</v>
          </cell>
        </row>
        <row r="109">
          <cell r="E109" t="str">
            <v>m2</v>
          </cell>
        </row>
        <row r="153">
          <cell r="C153">
            <v>18</v>
          </cell>
          <cell r="D153" t="str">
            <v>PINTURAS</v>
          </cell>
        </row>
        <row r="155">
          <cell r="D155" t="str">
            <v>Acrílica transparente en ladrillos vistos</v>
          </cell>
          <cell r="E155" t="str">
            <v>m2</v>
          </cell>
        </row>
        <row r="157">
          <cell r="E157" t="str">
            <v>m2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purl.oclc.org/ooxml/drawingml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4C81-0AEB-4E8A-A11D-679477F85335}">
  <dimension ref="B1:H56"/>
  <sheetViews>
    <sheetView workbookViewId="0">
      <selection activeCell="C10" sqref="C10"/>
    </sheetView>
  </sheetViews>
  <sheetFormatPr baseColWidth="10" defaultRowHeight="15" x14ac:dyDescent="0.25"/>
  <cols>
    <col min="2" max="2" width="2.7109375" bestFit="1" customWidth="1"/>
    <col min="3" max="3" width="56.28515625" customWidth="1"/>
    <col min="4" max="4" width="13" bestFit="1" customWidth="1"/>
    <col min="5" max="5" width="14.140625" bestFit="1" customWidth="1"/>
  </cols>
  <sheetData>
    <row r="1" spans="2:8" ht="15.75" thickBot="1" x14ac:dyDescent="0.3">
      <c r="G1">
        <v>987869.424</v>
      </c>
      <c r="H1">
        <v>1468814.4981</v>
      </c>
    </row>
    <row r="2" spans="2:8" x14ac:dyDescent="0.25">
      <c r="B2" s="88" t="s">
        <v>0</v>
      </c>
      <c r="C2" s="89"/>
      <c r="D2" s="4"/>
      <c r="E2" s="5"/>
      <c r="G2">
        <v>631014.92819999997</v>
      </c>
      <c r="H2">
        <v>574676.15999999992</v>
      </c>
    </row>
    <row r="3" spans="2:8" ht="15.75" x14ac:dyDescent="0.25">
      <c r="B3" s="90"/>
      <c r="C3" s="91"/>
      <c r="D3" s="6"/>
      <c r="E3" s="7"/>
      <c r="G3">
        <v>7028465.6503000008</v>
      </c>
      <c r="H3">
        <v>506150.67300000007</v>
      </c>
    </row>
    <row r="4" spans="2:8" ht="15.75" x14ac:dyDescent="0.25">
      <c r="B4" s="90"/>
      <c r="C4" s="91"/>
      <c r="D4" s="6"/>
      <c r="E4" s="7"/>
      <c r="G4">
        <v>5753492.5710000005</v>
      </c>
      <c r="H4">
        <v>2470420</v>
      </c>
    </row>
    <row r="5" spans="2:8" ht="15.75" x14ac:dyDescent="0.25">
      <c r="B5" s="92" t="s">
        <v>30</v>
      </c>
      <c r="C5" s="93"/>
      <c r="D5" s="6"/>
      <c r="E5" s="7"/>
      <c r="G5">
        <v>623711.54949999996</v>
      </c>
      <c r="H5">
        <v>2948017</v>
      </c>
    </row>
    <row r="6" spans="2:8" ht="15.75" x14ac:dyDescent="0.25">
      <c r="B6" s="92"/>
      <c r="C6" s="93"/>
      <c r="D6" s="6"/>
      <c r="E6" s="7"/>
      <c r="G6">
        <v>6025311.5125000002</v>
      </c>
      <c r="H6">
        <v>3895958</v>
      </c>
    </row>
    <row r="7" spans="2:8" ht="15.75" x14ac:dyDescent="0.25">
      <c r="B7" s="94" t="s">
        <v>49</v>
      </c>
      <c r="C7" s="95"/>
      <c r="D7" s="6"/>
      <c r="E7" s="7"/>
      <c r="G7">
        <v>2461540.0340100001</v>
      </c>
      <c r="H7">
        <v>694731</v>
      </c>
    </row>
    <row r="8" spans="2:8" ht="15.75" thickBot="1" x14ac:dyDescent="0.3">
      <c r="B8" s="8"/>
      <c r="C8" s="1"/>
      <c r="D8" s="9"/>
      <c r="E8" s="10"/>
      <c r="G8">
        <v>1500943.6578000002</v>
      </c>
      <c r="H8">
        <v>1603838.1803000001</v>
      </c>
    </row>
    <row r="9" spans="2:8" ht="15.75" thickBot="1" x14ac:dyDescent="0.3">
      <c r="B9" s="11" t="s">
        <v>2</v>
      </c>
      <c r="C9" s="12" t="s">
        <v>31</v>
      </c>
      <c r="D9" s="13" t="s">
        <v>32</v>
      </c>
      <c r="E9" s="14" t="s">
        <v>33</v>
      </c>
      <c r="G9">
        <v>916228.65020000003</v>
      </c>
      <c r="H9">
        <v>677794.84</v>
      </c>
    </row>
    <row r="10" spans="2:8" ht="15.75" thickBot="1" x14ac:dyDescent="0.3">
      <c r="B10" s="15">
        <v>1</v>
      </c>
      <c r="C10" s="16" t="s">
        <v>8</v>
      </c>
      <c r="D10" s="17">
        <v>987869.424</v>
      </c>
      <c r="E10" s="18">
        <f>+D10/D$50</f>
        <v>2.3699910834991105E-2</v>
      </c>
      <c r="G10">
        <v>913432.66740000003</v>
      </c>
      <c r="H10">
        <v>0</v>
      </c>
    </row>
    <row r="11" spans="2:8" ht="3" customHeight="1" x14ac:dyDescent="0.25">
      <c r="B11" s="23"/>
      <c r="C11" s="3"/>
      <c r="D11" s="20"/>
      <c r="E11" s="21"/>
    </row>
    <row r="12" spans="2:8" ht="15.75" thickBot="1" x14ac:dyDescent="0.3">
      <c r="B12" s="24">
        <v>2</v>
      </c>
      <c r="C12" s="25" t="s">
        <v>10</v>
      </c>
      <c r="D12" s="26">
        <v>631014.92819999997</v>
      </c>
      <c r="E12" s="27">
        <f>+D12/D$50</f>
        <v>1.513863793185719E-2</v>
      </c>
    </row>
    <row r="13" spans="2:8" ht="3" customHeight="1" x14ac:dyDescent="0.25">
      <c r="B13" s="8"/>
      <c r="C13" s="22"/>
      <c r="D13" s="28"/>
      <c r="E13" s="29"/>
    </row>
    <row r="14" spans="2:8" ht="15.75" thickBot="1" x14ac:dyDescent="0.3">
      <c r="B14" s="24">
        <v>3</v>
      </c>
      <c r="C14" s="25" t="s">
        <v>13</v>
      </c>
      <c r="D14" s="26">
        <v>7028465.6503000008</v>
      </c>
      <c r="E14" s="27">
        <f>+D14/D$50</f>
        <v>0.16861946039834896</v>
      </c>
    </row>
    <row r="15" spans="2:8" ht="3" customHeight="1" x14ac:dyDescent="0.25">
      <c r="B15" s="8"/>
      <c r="C15" s="3"/>
      <c r="D15" s="28"/>
      <c r="E15" s="29"/>
    </row>
    <row r="16" spans="2:8" ht="15.75" thickBot="1" x14ac:dyDescent="0.3">
      <c r="B16" s="24">
        <v>4</v>
      </c>
      <c r="C16" s="25" t="s">
        <v>14</v>
      </c>
      <c r="D16" s="26">
        <v>5753492.5710000005</v>
      </c>
      <c r="E16" s="27">
        <f>+D16/D$50</f>
        <v>0.13803166451934212</v>
      </c>
    </row>
    <row r="17" spans="2:7" ht="3" customHeight="1" x14ac:dyDescent="0.25">
      <c r="B17" s="8"/>
      <c r="C17" s="51"/>
      <c r="D17" s="19"/>
      <c r="E17" s="52"/>
    </row>
    <row r="18" spans="2:7" ht="15.75" thickBot="1" x14ac:dyDescent="0.3">
      <c r="B18" s="24">
        <v>5</v>
      </c>
      <c r="C18" s="25" t="s">
        <v>15</v>
      </c>
      <c r="D18" s="26">
        <v>623711.54949999996</v>
      </c>
      <c r="E18" s="27">
        <f>+D18/D$50</f>
        <v>1.4963423050437626E-2</v>
      </c>
    </row>
    <row r="19" spans="2:7" ht="3" customHeight="1" x14ac:dyDescent="0.25">
      <c r="B19" s="8"/>
      <c r="C19" s="30"/>
      <c r="D19" s="28"/>
      <c r="E19" s="29"/>
    </row>
    <row r="20" spans="2:7" ht="15.75" thickBot="1" x14ac:dyDescent="0.3">
      <c r="B20" s="24">
        <v>6</v>
      </c>
      <c r="C20" s="25" t="s">
        <v>17</v>
      </c>
      <c r="D20" s="26">
        <v>6025311.5125000002</v>
      </c>
      <c r="E20" s="27">
        <f>+D20/D$50</f>
        <v>0.14455285499280257</v>
      </c>
    </row>
    <row r="21" spans="2:7" ht="3" customHeight="1" x14ac:dyDescent="0.25">
      <c r="B21" s="8"/>
      <c r="C21" s="1"/>
      <c r="D21" s="28"/>
      <c r="E21" s="31"/>
    </row>
    <row r="22" spans="2:7" ht="15.75" thickBot="1" x14ac:dyDescent="0.3">
      <c r="B22" s="24">
        <v>7</v>
      </c>
      <c r="C22" s="25" t="s">
        <v>18</v>
      </c>
      <c r="D22" s="26">
        <v>2461540.0340100001</v>
      </c>
      <c r="E22" s="32">
        <f>+D22/D$50</f>
        <v>5.9054646196639422E-2</v>
      </c>
    </row>
    <row r="23" spans="2:7" ht="3" customHeight="1" x14ac:dyDescent="0.25">
      <c r="B23" s="8"/>
      <c r="C23" s="30"/>
      <c r="D23" s="28"/>
      <c r="E23" s="31"/>
    </row>
    <row r="24" spans="2:7" ht="15.75" thickBot="1" x14ac:dyDescent="0.3">
      <c r="B24" s="24">
        <v>8</v>
      </c>
      <c r="C24" s="25" t="s">
        <v>19</v>
      </c>
      <c r="D24" s="26">
        <v>1500943.6578000002</v>
      </c>
      <c r="E24" s="32">
        <f>+D24/D$50</f>
        <v>3.6009041270018499E-2</v>
      </c>
    </row>
    <row r="25" spans="2:7" ht="3" customHeight="1" x14ac:dyDescent="0.25">
      <c r="B25" s="8"/>
      <c r="C25" s="30"/>
      <c r="D25" s="28"/>
      <c r="E25" s="31"/>
    </row>
    <row r="26" spans="2:7" ht="15.75" thickBot="1" x14ac:dyDescent="0.3">
      <c r="B26" s="24">
        <v>9</v>
      </c>
      <c r="C26" s="25" t="s">
        <v>20</v>
      </c>
      <c r="D26" s="26">
        <v>916228.65020000003</v>
      </c>
      <c r="E26" s="32">
        <f>+D26/D$50</f>
        <v>2.1981181709501169E-2</v>
      </c>
    </row>
    <row r="27" spans="2:7" ht="3" customHeight="1" x14ac:dyDescent="0.25">
      <c r="B27" s="8"/>
      <c r="C27" s="30"/>
      <c r="D27" s="28"/>
      <c r="E27" s="29"/>
    </row>
    <row r="28" spans="2:7" ht="15.75" thickBot="1" x14ac:dyDescent="0.3">
      <c r="B28" s="24">
        <v>10</v>
      </c>
      <c r="C28" s="25" t="s">
        <v>21</v>
      </c>
      <c r="D28" s="26">
        <v>913432.66740000003</v>
      </c>
      <c r="E28" s="27">
        <f>+D28/D$50</f>
        <v>2.1914103468747594E-2</v>
      </c>
    </row>
    <row r="29" spans="2:7" ht="3" customHeight="1" x14ac:dyDescent="0.25">
      <c r="B29" s="8"/>
      <c r="C29" s="33"/>
      <c r="D29" s="28"/>
      <c r="E29" s="29"/>
    </row>
    <row r="30" spans="2:7" ht="15.75" thickBot="1" x14ac:dyDescent="0.3">
      <c r="B30" s="24">
        <v>11</v>
      </c>
      <c r="C30" s="25" t="s">
        <v>23</v>
      </c>
      <c r="D30" s="26">
        <v>1468814.4981</v>
      </c>
      <c r="E30" s="27">
        <f>+D30/D$50</f>
        <v>3.5238232697960503E-2</v>
      </c>
    </row>
    <row r="31" spans="2:7" ht="3" customHeight="1" x14ac:dyDescent="0.25">
      <c r="B31" s="8"/>
      <c r="C31" s="1"/>
      <c r="D31" s="28"/>
      <c r="E31" s="31"/>
      <c r="G31">
        <v>248732</v>
      </c>
    </row>
    <row r="32" spans="2:7" ht="15.75" thickBot="1" x14ac:dyDescent="0.3">
      <c r="B32" s="24">
        <v>12</v>
      </c>
      <c r="C32" s="25" t="s">
        <v>25</v>
      </c>
      <c r="D32" s="26">
        <v>574676.15999999992</v>
      </c>
      <c r="E32" s="32">
        <f>+D32/D$50</f>
        <v>1.3787018223367019E-2</v>
      </c>
    </row>
    <row r="33" spans="2:5" ht="3" customHeight="1" x14ac:dyDescent="0.25">
      <c r="B33" s="8"/>
      <c r="C33" s="1"/>
      <c r="D33" s="28"/>
      <c r="E33" s="29"/>
    </row>
    <row r="34" spans="2:5" ht="15.75" thickBot="1" x14ac:dyDescent="0.3">
      <c r="B34" s="24">
        <v>13</v>
      </c>
      <c r="C34" s="25" t="s">
        <v>26</v>
      </c>
      <c r="D34" s="26">
        <v>506150.67300000007</v>
      </c>
      <c r="E34" s="27">
        <f>+D34/D$50</f>
        <v>1.2143027740041423E-2</v>
      </c>
    </row>
    <row r="35" spans="2:5" ht="3" customHeight="1" x14ac:dyDescent="0.25">
      <c r="B35" s="8"/>
      <c r="C35" s="1"/>
      <c r="D35" s="28"/>
      <c r="E35" s="29"/>
    </row>
    <row r="36" spans="2:5" ht="15.75" thickBot="1" x14ac:dyDescent="0.3">
      <c r="B36" s="24">
        <v>14</v>
      </c>
      <c r="C36" s="25" t="s">
        <v>34</v>
      </c>
      <c r="D36" s="26">
        <v>2470420</v>
      </c>
      <c r="E36" s="27">
        <f>+D36/D$50</f>
        <v>5.9267684880768945E-2</v>
      </c>
    </row>
    <row r="37" spans="2:5" ht="3" customHeight="1" x14ac:dyDescent="0.25">
      <c r="B37" s="8"/>
      <c r="C37" s="1"/>
      <c r="D37" s="28"/>
      <c r="E37" s="31"/>
    </row>
    <row r="38" spans="2:5" ht="15.75" thickBot="1" x14ac:dyDescent="0.3">
      <c r="B38" s="24">
        <v>15</v>
      </c>
      <c r="C38" s="25" t="s">
        <v>35</v>
      </c>
      <c r="D38" s="26">
        <v>2948017</v>
      </c>
      <c r="E38" s="32">
        <f>+D38/D$50</f>
        <v>7.072568331666268E-2</v>
      </c>
    </row>
    <row r="39" spans="2:5" ht="3" customHeight="1" x14ac:dyDescent="0.25">
      <c r="B39" s="8"/>
      <c r="C39" s="34"/>
      <c r="D39" s="28"/>
      <c r="E39" s="29"/>
    </row>
    <row r="40" spans="2:5" ht="15.75" thickBot="1" x14ac:dyDescent="0.3">
      <c r="B40" s="24">
        <v>16</v>
      </c>
      <c r="C40" s="25" t="s">
        <v>36</v>
      </c>
      <c r="D40" s="26">
        <v>3895958</v>
      </c>
      <c r="E40" s="32">
        <f>+D40/D$50</f>
        <v>9.3467673939132134E-2</v>
      </c>
    </row>
    <row r="41" spans="2:5" ht="3" customHeight="1" x14ac:dyDescent="0.25">
      <c r="B41" s="8"/>
      <c r="C41" s="50"/>
      <c r="D41" s="28"/>
      <c r="E41" s="29"/>
    </row>
    <row r="42" spans="2:5" ht="15.75" thickBot="1" x14ac:dyDescent="0.3">
      <c r="B42" s="24">
        <v>17</v>
      </c>
      <c r="C42" s="25" t="s">
        <v>37</v>
      </c>
      <c r="D42" s="26">
        <v>694731</v>
      </c>
      <c r="E42" s="27">
        <f>+D42/D$50</f>
        <v>1.6667246049214907E-2</v>
      </c>
    </row>
    <row r="43" spans="2:5" ht="3" customHeight="1" x14ac:dyDescent="0.25">
      <c r="B43" s="8"/>
      <c r="C43" s="30"/>
      <c r="D43" s="28"/>
      <c r="E43" s="29"/>
    </row>
    <row r="44" spans="2:5" ht="15.75" thickBot="1" x14ac:dyDescent="0.3">
      <c r="B44" s="24">
        <v>18</v>
      </c>
      <c r="C44" s="25" t="s">
        <v>28</v>
      </c>
      <c r="D44" s="26">
        <v>1603838.1803000001</v>
      </c>
      <c r="E44" s="27">
        <f>+D44/D$50</f>
        <v>3.847757703943714E-2</v>
      </c>
    </row>
    <row r="45" spans="2:5" ht="3" customHeight="1" x14ac:dyDescent="0.25">
      <c r="B45" s="8"/>
      <c r="C45" s="1"/>
      <c r="D45" s="28"/>
      <c r="E45" s="29"/>
    </row>
    <row r="46" spans="2:5" ht="15.75" thickBot="1" x14ac:dyDescent="0.3">
      <c r="B46" s="24">
        <v>19</v>
      </c>
      <c r="C46" s="25" t="s">
        <v>38</v>
      </c>
      <c r="D46" s="26">
        <v>677794.84</v>
      </c>
      <c r="E46" s="27">
        <f>+D46/D$50</f>
        <v>1.6260931740728783E-2</v>
      </c>
    </row>
    <row r="47" spans="2:5" ht="3" customHeight="1" thickBot="1" x14ac:dyDescent="0.3">
      <c r="B47" s="15"/>
      <c r="C47" s="35"/>
      <c r="D47" s="36"/>
      <c r="E47" s="37"/>
    </row>
    <row r="48" spans="2:5" ht="15.75" thickBot="1" x14ac:dyDescent="0.3">
      <c r="B48" s="24">
        <v>20</v>
      </c>
      <c r="C48" s="25" t="s">
        <v>39</v>
      </c>
      <c r="D48" s="26">
        <v>0</v>
      </c>
      <c r="E48" s="27">
        <f>+D48/D$50</f>
        <v>0</v>
      </c>
    </row>
    <row r="49" spans="2:5" ht="3" customHeight="1" thickBot="1" x14ac:dyDescent="0.3">
      <c r="B49" s="15"/>
      <c r="C49" s="35"/>
      <c r="D49" s="36"/>
      <c r="E49" s="37"/>
    </row>
    <row r="50" spans="2:5" ht="15.75" thickBot="1" x14ac:dyDescent="0.3">
      <c r="B50" s="38"/>
      <c r="C50" s="39" t="s">
        <v>40</v>
      </c>
      <c r="D50" s="40">
        <f>SUM(D10:D48)</f>
        <v>41682410.996310011</v>
      </c>
      <c r="E50" s="41">
        <f>E10+E12+E14+E16+E18+E20+E22+E24+E26+E28+E30+E32+E34+E36+E38+E40+E42+E44+E46+E48</f>
        <v>0.99999999999999967</v>
      </c>
    </row>
    <row r="51" spans="2:5" ht="6.95" customHeight="1" x14ac:dyDescent="0.25"/>
    <row r="52" spans="2:5" x14ac:dyDescent="0.25">
      <c r="B52" s="2"/>
      <c r="C52" s="42" t="s">
        <v>41</v>
      </c>
      <c r="D52" s="43" t="s">
        <v>9</v>
      </c>
      <c r="E52" s="44">
        <v>58.83</v>
      </c>
    </row>
    <row r="53" spans="2:5" ht="15.75" x14ac:dyDescent="0.25">
      <c r="B53" s="2"/>
      <c r="C53" s="45" t="s">
        <v>42</v>
      </c>
      <c r="D53" s="43" t="s">
        <v>43</v>
      </c>
      <c r="E53" s="46">
        <f>D50/E52</f>
        <v>708523.049401836</v>
      </c>
    </row>
    <row r="54" spans="2:5" x14ac:dyDescent="0.25">
      <c r="B54" s="2"/>
      <c r="C54" s="45" t="s">
        <v>44</v>
      </c>
      <c r="D54" s="43" t="s">
        <v>45</v>
      </c>
      <c r="E54" s="96">
        <f>E53/D55</f>
        <v>590.43587450152995</v>
      </c>
    </row>
    <row r="55" spans="2:5" x14ac:dyDescent="0.25">
      <c r="B55" s="2"/>
      <c r="C55" s="47" t="s">
        <v>47</v>
      </c>
      <c r="D55" s="48">
        <v>1200</v>
      </c>
      <c r="E55" s="97"/>
    </row>
    <row r="56" spans="2:5" ht="15.75" x14ac:dyDescent="0.25">
      <c r="B56" s="2"/>
      <c r="C56" s="98" t="s">
        <v>46</v>
      </c>
      <c r="D56" s="99"/>
      <c r="E56" s="49">
        <v>2.0500000000000001E-2</v>
      </c>
    </row>
  </sheetData>
  <sheetProtection sheet="1"/>
  <mergeCells count="5">
    <mergeCell ref="B2:C4"/>
    <mergeCell ref="B5:C6"/>
    <mergeCell ref="B7:C7"/>
    <mergeCell ref="E54:E55"/>
    <mergeCell ref="C56:D56"/>
  </mergeCells>
  <pageMargins left="0.7" right="0.7" top="0.75" bottom="0.75" header="0.3" footer="0.3"/>
  <drawing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55ABD-4F0B-4DA1-AA98-EAD38CB0EBCF}">
  <dimension ref="B1:H49"/>
  <sheetViews>
    <sheetView tabSelected="1" workbookViewId="0"/>
  </sheetViews>
  <sheetFormatPr baseColWidth="10" defaultRowHeight="15" x14ac:dyDescent="0.25"/>
  <cols>
    <col min="2" max="2" width="3" customWidth="1"/>
    <col min="3" max="3" width="55.42578125" customWidth="1"/>
    <col min="8" max="8" width="13.140625" bestFit="1" customWidth="1"/>
  </cols>
  <sheetData>
    <row r="1" spans="2:8" ht="15.75" thickBot="1" x14ac:dyDescent="0.3"/>
    <row r="2" spans="2:8" x14ac:dyDescent="0.25">
      <c r="B2" s="100" t="s">
        <v>0</v>
      </c>
      <c r="C2" s="101"/>
      <c r="D2" s="111"/>
      <c r="E2" s="111"/>
      <c r="F2" s="111"/>
      <c r="G2" s="111"/>
      <c r="H2" s="112"/>
    </row>
    <row r="3" spans="2:8" x14ac:dyDescent="0.25">
      <c r="B3" s="102"/>
      <c r="C3" s="103"/>
      <c r="D3" s="113"/>
      <c r="E3" s="113"/>
      <c r="F3" s="113"/>
      <c r="G3" s="113"/>
      <c r="H3" s="114"/>
    </row>
    <row r="4" spans="2:8" x14ac:dyDescent="0.25">
      <c r="B4" s="102"/>
      <c r="C4" s="103"/>
      <c r="D4" s="113"/>
      <c r="E4" s="113"/>
      <c r="F4" s="113"/>
      <c r="G4" s="113"/>
      <c r="H4" s="114"/>
    </row>
    <row r="5" spans="2:8" x14ac:dyDescent="0.25">
      <c r="B5" s="104" t="s">
        <v>1</v>
      </c>
      <c r="C5" s="105"/>
      <c r="D5" s="113"/>
      <c r="E5" s="113"/>
      <c r="F5" s="113"/>
      <c r="G5" s="113"/>
      <c r="H5" s="114"/>
    </row>
    <row r="6" spans="2:8" x14ac:dyDescent="0.25">
      <c r="B6" s="104"/>
      <c r="C6" s="105"/>
      <c r="D6" s="113"/>
      <c r="E6" s="113"/>
      <c r="F6" s="113"/>
      <c r="G6" s="113"/>
      <c r="H6" s="114"/>
    </row>
    <row r="7" spans="2:8" ht="15.75" thickBot="1" x14ac:dyDescent="0.3">
      <c r="B7" s="106" t="s">
        <v>49</v>
      </c>
      <c r="C7" s="107"/>
      <c r="D7" s="115"/>
      <c r="E7" s="115"/>
      <c r="F7" s="115"/>
      <c r="G7" s="115"/>
      <c r="H7" s="116"/>
    </row>
    <row r="8" spans="2:8" ht="25.5" x14ac:dyDescent="0.25">
      <c r="B8" s="65" t="s">
        <v>2</v>
      </c>
      <c r="C8" s="66" t="s">
        <v>3</v>
      </c>
      <c r="D8" s="67" t="s">
        <v>4</v>
      </c>
      <c r="E8" s="67" t="s">
        <v>5</v>
      </c>
      <c r="F8" s="67" t="s">
        <v>6</v>
      </c>
      <c r="G8" s="53" t="s">
        <v>48</v>
      </c>
      <c r="H8" s="67" t="s">
        <v>7</v>
      </c>
    </row>
    <row r="9" spans="2:8" x14ac:dyDescent="0.25">
      <c r="B9" s="68"/>
      <c r="C9" s="69"/>
      <c r="D9" s="70"/>
      <c r="E9" s="70"/>
      <c r="F9" s="70"/>
      <c r="G9" s="87"/>
      <c r="H9" s="70"/>
    </row>
    <row r="10" spans="2:8" x14ac:dyDescent="0.25">
      <c r="B10" s="71">
        <v>1</v>
      </c>
      <c r="C10" s="72" t="s">
        <v>8</v>
      </c>
      <c r="D10" s="73"/>
      <c r="E10" s="74"/>
      <c r="F10" s="74"/>
      <c r="G10" s="54"/>
      <c r="H10" s="74"/>
    </row>
    <row r="11" spans="2:8" x14ac:dyDescent="0.25">
      <c r="B11" s="75"/>
      <c r="C11" s="75" t="str">
        <f>'[1]Cómp y PPTO'!D11</f>
        <v>Limpieza de obra</v>
      </c>
      <c r="D11" s="76" t="str">
        <f>'[1]Cómp y PPTO'!E11</f>
        <v>m2</v>
      </c>
      <c r="E11" s="77">
        <v>0</v>
      </c>
      <c r="F11" s="77">
        <v>1979.67</v>
      </c>
      <c r="G11" s="55"/>
      <c r="H11" s="59">
        <f>+F11*G11</f>
        <v>0</v>
      </c>
    </row>
    <row r="12" spans="2:8" x14ac:dyDescent="0.25">
      <c r="B12" s="78"/>
      <c r="C12" s="79" t="str">
        <f>'[1]Cómp y PPTO'!D13</f>
        <v xml:space="preserve">Replanteo </v>
      </c>
      <c r="D12" s="80" t="str">
        <f>'[1]Cómp y PPTO'!E12</f>
        <v>m2</v>
      </c>
      <c r="E12" s="81">
        <v>0</v>
      </c>
      <c r="F12" s="81">
        <v>3277.3100458949516</v>
      </c>
      <c r="G12" s="55"/>
      <c r="H12" s="59">
        <f>+F12*G12</f>
        <v>0</v>
      </c>
    </row>
    <row r="13" spans="2:8" x14ac:dyDescent="0.25">
      <c r="B13" s="79"/>
      <c r="C13" s="75" t="str">
        <f>'[1]Cómp y PPTO'!D16</f>
        <v>Obrador</v>
      </c>
      <c r="D13" s="76" t="s">
        <v>9</v>
      </c>
      <c r="E13" s="77">
        <v>30800</v>
      </c>
      <c r="F13" s="77">
        <v>3289.0197178310391</v>
      </c>
      <c r="G13" s="55"/>
      <c r="H13" s="59">
        <f>+F13*G13</f>
        <v>0</v>
      </c>
    </row>
    <row r="14" spans="2:8" x14ac:dyDescent="0.25">
      <c r="B14" s="71">
        <f>'[1]Cómp y PPTO'!C18</f>
        <v>2</v>
      </c>
      <c r="C14" s="72" t="str">
        <f>'[1]Cómp y PPTO'!D18</f>
        <v>MOVIMIENTO DE SUELOS</v>
      </c>
      <c r="D14" s="74"/>
      <c r="E14" s="74"/>
      <c r="F14" s="74"/>
      <c r="G14" s="54"/>
      <c r="H14" s="60"/>
    </row>
    <row r="15" spans="2:8" x14ac:dyDescent="0.25">
      <c r="B15" s="82"/>
      <c r="C15" s="82" t="s">
        <v>11</v>
      </c>
      <c r="D15" s="76" t="str">
        <f>'[1]Cómp y PPTO'!E23</f>
        <v>m3</v>
      </c>
      <c r="E15" s="77">
        <v>0</v>
      </c>
      <c r="F15" s="77">
        <v>27887.65</v>
      </c>
      <c r="G15" s="55"/>
      <c r="H15" s="59">
        <f>+F15*G15</f>
        <v>0</v>
      </c>
    </row>
    <row r="16" spans="2:8" x14ac:dyDescent="0.25">
      <c r="B16" s="83"/>
      <c r="C16" s="84" t="s">
        <v>12</v>
      </c>
      <c r="D16" s="80" t="str">
        <f>'[1]Cómp y PPTO'!E24</f>
        <v>m3</v>
      </c>
      <c r="E16" s="81">
        <v>0</v>
      </c>
      <c r="F16" s="81">
        <v>46324.36</v>
      </c>
      <c r="G16" s="56"/>
      <c r="H16" s="59">
        <f>+F16*G16</f>
        <v>0</v>
      </c>
    </row>
    <row r="17" spans="2:8" x14ac:dyDescent="0.25">
      <c r="B17" s="71">
        <f>'[1]Cómp y PPTO'!C28</f>
        <v>3</v>
      </c>
      <c r="C17" s="72" t="str">
        <f>'[1]Cómp y PPTO'!D28</f>
        <v>ESTRUCTURA</v>
      </c>
      <c r="D17" s="73"/>
      <c r="E17" s="74"/>
      <c r="F17" s="74"/>
      <c r="G17" s="57"/>
      <c r="H17" s="61"/>
    </row>
    <row r="18" spans="2:8" x14ac:dyDescent="0.25">
      <c r="B18" s="75"/>
      <c r="C18" s="75" t="str">
        <f>'[1]Cómp y PPTO'!D40</f>
        <v>H º A º para platea e: 0,12 m.</v>
      </c>
      <c r="D18" s="85" t="str">
        <f>'[1]Cómp y PPTO'!E40</f>
        <v>m3</v>
      </c>
      <c r="E18" s="77">
        <v>285516.61</v>
      </c>
      <c r="F18" s="77">
        <v>114821.9</v>
      </c>
      <c r="G18" s="55"/>
      <c r="H18" s="59">
        <f t="shared" ref="H18:H47" si="0">+F18*G18</f>
        <v>0</v>
      </c>
    </row>
    <row r="19" spans="2:8" x14ac:dyDescent="0.25">
      <c r="B19" s="75"/>
      <c r="C19" s="75" t="str">
        <f>'[1]Cómp y PPTO'!D41</f>
        <v>H°A° refuerzo inferior en platea</v>
      </c>
      <c r="D19" s="85" t="str">
        <f>'[1]Cómp y PPTO'!E41</f>
        <v>m3</v>
      </c>
      <c r="E19" s="77">
        <v>340112.5</v>
      </c>
      <c r="F19" s="77">
        <v>242727.39</v>
      </c>
      <c r="G19" s="55"/>
      <c r="H19" s="59">
        <f t="shared" si="0"/>
        <v>0</v>
      </c>
    </row>
    <row r="20" spans="2:8" x14ac:dyDescent="0.25">
      <c r="B20" s="75"/>
      <c r="C20" s="75" t="str">
        <f>'[1]Cómp y PPTO'!D45</f>
        <v>H°A° encadenado superior perimetral 0,20x,020</v>
      </c>
      <c r="D20" s="85" t="str">
        <f>'[1]Cómp y PPTO'!E45</f>
        <v>m3</v>
      </c>
      <c r="E20" s="77">
        <v>354766.5</v>
      </c>
      <c r="F20" s="77">
        <v>242727.39</v>
      </c>
      <c r="G20" s="55"/>
      <c r="H20" s="59">
        <f t="shared" si="0"/>
        <v>0</v>
      </c>
    </row>
    <row r="21" spans="2:8" x14ac:dyDescent="0.25">
      <c r="B21" s="71">
        <f>'[1]Cómp y PPTO'!C47</f>
        <v>4</v>
      </c>
      <c r="C21" s="72" t="str">
        <f>'[1]Cómp y PPTO'!D47</f>
        <v>MAMPOSTERÍAS</v>
      </c>
      <c r="D21" s="71"/>
      <c r="E21" s="71"/>
      <c r="F21" s="71"/>
      <c r="G21" s="54"/>
      <c r="H21" s="60"/>
    </row>
    <row r="22" spans="2:8" x14ac:dyDescent="0.25">
      <c r="B22" s="75"/>
      <c r="C22" s="75" t="str">
        <f>'[1]Cómp y PPTO'!D49</f>
        <v>Mamp.Elev e: 0,20 ladrillos comunes</v>
      </c>
      <c r="D22" s="85" t="str">
        <f>'[1]Cómp y PPTO'!E49</f>
        <v>m3</v>
      </c>
      <c r="E22" s="77">
        <v>79464.800000000003</v>
      </c>
      <c r="F22" s="77">
        <v>169392.51</v>
      </c>
      <c r="G22" s="55"/>
      <c r="H22" s="59">
        <f t="shared" si="0"/>
        <v>0</v>
      </c>
    </row>
    <row r="23" spans="2:8" x14ac:dyDescent="0.25">
      <c r="B23" s="75"/>
      <c r="C23" s="75" t="str">
        <f>'[1]Cómp y PPTO'!D52</f>
        <v>Detalle en sardinel Frente y Contrafrente</v>
      </c>
      <c r="D23" s="85" t="str">
        <f>'[1]Cómp y PPTO'!E52</f>
        <v>m2</v>
      </c>
      <c r="E23" s="77">
        <v>2465.9299999999998</v>
      </c>
      <c r="F23" s="77">
        <v>14563.64</v>
      </c>
      <c r="G23" s="55"/>
      <c r="H23" s="59">
        <f t="shared" si="0"/>
        <v>0</v>
      </c>
    </row>
    <row r="24" spans="2:8" x14ac:dyDescent="0.25">
      <c r="B24" s="72">
        <f>'[1]Cómp y PPTO'!C58</f>
        <v>5</v>
      </c>
      <c r="C24" s="72" t="str">
        <f>'[1]Cómp y PPTO'!D58</f>
        <v>CAPA AISLADORA</v>
      </c>
      <c r="D24" s="72"/>
      <c r="E24" s="72"/>
      <c r="F24" s="72"/>
      <c r="G24" s="54"/>
      <c r="H24" s="60"/>
    </row>
    <row r="25" spans="2:8" x14ac:dyDescent="0.25">
      <c r="B25" s="75"/>
      <c r="C25" s="75" t="s">
        <v>16</v>
      </c>
      <c r="D25" s="85" t="str">
        <f>'[1]Cómp y PPTO'!E59</f>
        <v>m2</v>
      </c>
      <c r="E25" s="77">
        <v>5749.1100000000006</v>
      </c>
      <c r="F25" s="77">
        <v>14666.98</v>
      </c>
      <c r="G25" s="55"/>
      <c r="H25" s="59">
        <f t="shared" si="0"/>
        <v>0</v>
      </c>
    </row>
    <row r="26" spans="2:8" x14ac:dyDescent="0.25">
      <c r="B26" s="72">
        <f>'[1]Cómp y PPTO'!C62</f>
        <v>6</v>
      </c>
      <c r="C26" s="72" t="str">
        <f>'[1]Cómp y PPTO'!D62</f>
        <v>CUBIERTA</v>
      </c>
      <c r="D26" s="71"/>
      <c r="E26" s="71"/>
      <c r="F26" s="71"/>
      <c r="G26" s="54"/>
      <c r="H26" s="60"/>
    </row>
    <row r="27" spans="2:8" x14ac:dyDescent="0.25">
      <c r="B27" s="75"/>
      <c r="C27" s="75" t="str">
        <f>'[1]Cómp y PPTO'!D63</f>
        <v>Cubierta de CHº Gº - s/Estructura de perfiles "C"</v>
      </c>
      <c r="D27" s="85" t="str">
        <f>'[1]Cómp y PPTO'!E63</f>
        <v>m2</v>
      </c>
      <c r="E27" s="77">
        <v>46513.68</v>
      </c>
      <c r="F27" s="77">
        <v>17834.45</v>
      </c>
      <c r="G27" s="55"/>
      <c r="H27" s="59">
        <f t="shared" si="0"/>
        <v>0</v>
      </c>
    </row>
    <row r="28" spans="2:8" x14ac:dyDescent="0.25">
      <c r="B28" s="75"/>
      <c r="C28" s="75" t="str">
        <f>'[1]Cómp y PPTO'!D64</f>
        <v>Aislación térmica de membrana Lana de Vidrio 5 mm</v>
      </c>
      <c r="D28" s="85" t="str">
        <f>'[1]Cómp y PPTO'!E64</f>
        <v>m2</v>
      </c>
      <c r="E28" s="77">
        <v>9525.58</v>
      </c>
      <c r="F28" s="77">
        <v>6111.24</v>
      </c>
      <c r="G28" s="55"/>
      <c r="H28" s="59">
        <f t="shared" si="0"/>
        <v>0</v>
      </c>
    </row>
    <row r="29" spans="2:8" x14ac:dyDescent="0.25">
      <c r="B29" s="72">
        <f>'[1]Cómp y PPTO'!C70</f>
        <v>7</v>
      </c>
      <c r="C29" s="72" t="str">
        <f>'[1]Cómp y PPTO'!D70</f>
        <v>REVOQUES</v>
      </c>
      <c r="D29" s="72"/>
      <c r="E29" s="72"/>
      <c r="F29" s="72"/>
      <c r="G29" s="54"/>
      <c r="H29" s="60"/>
    </row>
    <row r="30" spans="2:8" x14ac:dyDescent="0.25">
      <c r="B30" s="75"/>
      <c r="C30" s="75" t="str">
        <f>'[1]Cómp y PPTO'!D72</f>
        <v>Exterior completo (impermeable -Jaharro - enlucido)</v>
      </c>
      <c r="D30" s="85" t="str">
        <f>'[1]Cómp y PPTO'!E72</f>
        <v>m2</v>
      </c>
      <c r="E30" s="77">
        <v>3744.82</v>
      </c>
      <c r="F30" s="77">
        <v>21139.7</v>
      </c>
      <c r="G30" s="55"/>
      <c r="H30" s="59">
        <f t="shared" si="0"/>
        <v>0</v>
      </c>
    </row>
    <row r="31" spans="2:8" x14ac:dyDescent="0.25">
      <c r="B31" s="75"/>
      <c r="C31" s="75" t="str">
        <f>'[1]Cómp y PPTO'!D71</f>
        <v>Interior completo (impermeable -Jaharro - enlucido)</v>
      </c>
      <c r="D31" s="85" t="str">
        <f>'[1]Cómp y PPTO'!E71</f>
        <v>m2</v>
      </c>
      <c r="E31" s="77">
        <v>3744.8154999999997</v>
      </c>
      <c r="F31" s="77">
        <v>17834.45</v>
      </c>
      <c r="G31" s="55"/>
      <c r="H31" s="59">
        <f t="shared" si="0"/>
        <v>0</v>
      </c>
    </row>
    <row r="32" spans="2:8" x14ac:dyDescent="0.25">
      <c r="B32" s="75"/>
      <c r="C32" s="75" t="str">
        <f>'[1]Cómp y PPTO'!D73</f>
        <v>Bajo revestimiento núcleos húmedos</v>
      </c>
      <c r="D32" s="85" t="str">
        <f>'[1]Cómp y PPTO'!E73</f>
        <v>m2</v>
      </c>
      <c r="E32" s="77">
        <v>2512.5974999999999</v>
      </c>
      <c r="F32" s="77">
        <v>11034.669999999998</v>
      </c>
      <c r="G32" s="55"/>
      <c r="H32" s="59">
        <f t="shared" si="0"/>
        <v>0</v>
      </c>
    </row>
    <row r="33" spans="2:8" x14ac:dyDescent="0.25">
      <c r="B33" s="75"/>
      <c r="C33" s="75" t="str">
        <f>'[1]Cómp y PPTO'!D75</f>
        <v>Exterior Junta Enrasada</v>
      </c>
      <c r="D33" s="85" t="str">
        <f>'[1]Cómp y PPTO'!E75</f>
        <v>m2</v>
      </c>
      <c r="E33" s="77">
        <v>559.99</v>
      </c>
      <c r="F33" s="77">
        <v>3305.25</v>
      </c>
      <c r="G33" s="55"/>
      <c r="H33" s="59">
        <f t="shared" si="0"/>
        <v>0</v>
      </c>
    </row>
    <row r="34" spans="2:8" x14ac:dyDescent="0.25">
      <c r="B34" s="72">
        <f>'[1]Cómp y PPTO'!C79</f>
        <v>8</v>
      </c>
      <c r="C34" s="72" t="str">
        <f>'[1]Cómp y PPTO'!D79</f>
        <v>CIELORRASOS</v>
      </c>
      <c r="D34" s="72"/>
      <c r="E34" s="72"/>
      <c r="F34" s="72"/>
      <c r="G34" s="54"/>
      <c r="H34" s="60"/>
    </row>
    <row r="35" spans="2:8" x14ac:dyDescent="0.25">
      <c r="B35" s="75"/>
      <c r="C35" s="75" t="str">
        <f>'[1]Cómp y PPTO'!D81</f>
        <v>Tipo suspendido Desmontable de placas de yeso  60 x 60</v>
      </c>
      <c r="D35" s="85" t="str">
        <f>'[1]Cómp y PPTO'!E81</f>
        <v>m2</v>
      </c>
      <c r="E35" s="77">
        <v>21233.38</v>
      </c>
      <c r="F35" s="77">
        <v>8900</v>
      </c>
      <c r="G35" s="55"/>
      <c r="H35" s="59">
        <f t="shared" si="0"/>
        <v>0</v>
      </c>
    </row>
    <row r="36" spans="2:8" x14ac:dyDescent="0.25">
      <c r="B36" s="72">
        <f>'[1]Cómp y PPTO'!C84</f>
        <v>9</v>
      </c>
      <c r="C36" s="72" t="str">
        <f>'[1]Cómp y PPTO'!D84</f>
        <v>CONTRAPISOS</v>
      </c>
      <c r="D36" s="72"/>
      <c r="E36" s="72"/>
      <c r="F36" s="72"/>
      <c r="G36" s="54"/>
      <c r="H36" s="60"/>
    </row>
    <row r="37" spans="2:8" x14ac:dyDescent="0.25">
      <c r="B37" s="75"/>
      <c r="C37" s="75" t="str">
        <f>'[1]Cómp y PPTO'!D85</f>
        <v>H*P* Sobre terreno natural e:0,10</v>
      </c>
      <c r="D37" s="85" t="str">
        <f>'[1]Cómp y PPTO'!E85</f>
        <v>m2</v>
      </c>
      <c r="E37" s="77">
        <v>5068.42</v>
      </c>
      <c r="F37" s="77">
        <v>10053.36</v>
      </c>
      <c r="G37" s="55"/>
      <c r="H37" s="59">
        <f t="shared" si="0"/>
        <v>0</v>
      </c>
    </row>
    <row r="38" spans="2:8" x14ac:dyDescent="0.25">
      <c r="B38" s="72">
        <f>'[1]Cómp y PPTO'!C93</f>
        <v>10</v>
      </c>
      <c r="C38" s="72" t="str">
        <f>'[1]Cómp y PPTO'!D93</f>
        <v>CARPETAS</v>
      </c>
      <c r="D38" s="72"/>
      <c r="E38" s="72"/>
      <c r="F38" s="72"/>
      <c r="G38" s="54"/>
      <c r="H38" s="60"/>
    </row>
    <row r="39" spans="2:8" x14ac:dyDescent="0.25">
      <c r="B39" s="86"/>
      <c r="C39" s="86" t="s">
        <v>22</v>
      </c>
      <c r="D39" s="64" t="str">
        <f>'[1]Cómp y PPTO'!E94</f>
        <v>m2</v>
      </c>
      <c r="E39" s="77">
        <v>3073.2000000000003</v>
      </c>
      <c r="F39" s="77">
        <v>11757.66</v>
      </c>
      <c r="G39" s="55"/>
      <c r="H39" s="59">
        <f t="shared" si="0"/>
        <v>0</v>
      </c>
    </row>
    <row r="40" spans="2:8" x14ac:dyDescent="0.25">
      <c r="B40" s="72">
        <f>'[1]Cómp y PPTO'!C98</f>
        <v>11</v>
      </c>
      <c r="C40" s="72" t="str">
        <f>'[1]Cómp y PPTO'!D98</f>
        <v>PISOS</v>
      </c>
      <c r="D40" s="72"/>
      <c r="E40" s="72"/>
      <c r="F40" s="72"/>
      <c r="G40" s="54"/>
      <c r="H40" s="60"/>
    </row>
    <row r="41" spans="2:8" x14ac:dyDescent="0.25">
      <c r="B41" s="86"/>
      <c r="C41" s="86" t="s">
        <v>24</v>
      </c>
      <c r="D41" s="64" t="str">
        <f>'[1]Cómp y PPTO'!E99</f>
        <v>m2</v>
      </c>
      <c r="E41" s="77">
        <v>15762.16</v>
      </c>
      <c r="F41" s="77">
        <v>13444.73</v>
      </c>
      <c r="G41" s="55"/>
      <c r="H41" s="59">
        <f t="shared" si="0"/>
        <v>0</v>
      </c>
    </row>
    <row r="42" spans="2:8" x14ac:dyDescent="0.25">
      <c r="B42" s="72">
        <f>'[1]Cómp y PPTO'!C104</f>
        <v>12</v>
      </c>
      <c r="C42" s="72" t="str">
        <f>'[1]Cómp y PPTO'!D104</f>
        <v>ZOCALOS</v>
      </c>
      <c r="D42" s="72"/>
      <c r="E42" s="72"/>
      <c r="F42" s="72"/>
      <c r="G42" s="54"/>
      <c r="H42" s="60"/>
    </row>
    <row r="43" spans="2:8" x14ac:dyDescent="0.25">
      <c r="B43" s="86"/>
      <c r="C43" s="86" t="str">
        <f>'[1]Cómp y PPTO'!D105</f>
        <v>Cerámico esmaltados h= 0,05 m.</v>
      </c>
      <c r="D43" s="64" t="str">
        <f>'[1]Cómp y PPTO'!E105</f>
        <v>ml</v>
      </c>
      <c r="E43" s="77">
        <v>4056.72</v>
      </c>
      <c r="F43" s="77">
        <v>6507.18</v>
      </c>
      <c r="G43" s="55"/>
      <c r="H43" s="59">
        <f t="shared" si="0"/>
        <v>0</v>
      </c>
    </row>
    <row r="44" spans="2:8" x14ac:dyDescent="0.25">
      <c r="B44" s="72">
        <f>'[1]Cómp y PPTO'!C108</f>
        <v>13</v>
      </c>
      <c r="C44" s="72" t="str">
        <f>'[1]Cómp y PPTO'!D108</f>
        <v>REVESTIMIENTOS</v>
      </c>
      <c r="D44" s="72"/>
      <c r="E44" s="72"/>
      <c r="F44" s="72"/>
      <c r="G44" s="54"/>
      <c r="H44" s="60"/>
    </row>
    <row r="45" spans="2:8" x14ac:dyDescent="0.25">
      <c r="B45" s="86"/>
      <c r="C45" s="86" t="s">
        <v>27</v>
      </c>
      <c r="D45" s="64" t="str">
        <f>'[1]Cómp y PPTO'!E109</f>
        <v>m2</v>
      </c>
      <c r="E45" s="77">
        <v>12841.26</v>
      </c>
      <c r="F45" s="77">
        <v>13048.800000000001</v>
      </c>
      <c r="G45" s="55"/>
      <c r="H45" s="59">
        <f t="shared" si="0"/>
        <v>0</v>
      </c>
    </row>
    <row r="46" spans="2:8" x14ac:dyDescent="0.25">
      <c r="B46" s="72">
        <f>'[1]Cómp y PPTO'!C153</f>
        <v>18</v>
      </c>
      <c r="C46" s="72" t="str">
        <f>'[1]Cómp y PPTO'!D153</f>
        <v>PINTURAS</v>
      </c>
      <c r="D46" s="72"/>
      <c r="E46" s="72"/>
      <c r="F46" s="72"/>
      <c r="G46" s="54"/>
      <c r="H46" s="60"/>
    </row>
    <row r="47" spans="2:8" x14ac:dyDescent="0.25">
      <c r="B47" s="86"/>
      <c r="C47" s="86" t="str">
        <f>'[1]Cómp y PPTO'!D155</f>
        <v>Acrílica transparente en ladrillos vistos</v>
      </c>
      <c r="D47" s="64" t="str">
        <f>'[1]Cómp y PPTO'!E155</f>
        <v>m2</v>
      </c>
      <c r="E47" s="77">
        <v>5033.3399999999992</v>
      </c>
      <c r="F47" s="77">
        <v>4888.99</v>
      </c>
      <c r="G47" s="55"/>
      <c r="H47" s="59">
        <f t="shared" si="0"/>
        <v>0</v>
      </c>
    </row>
    <row r="48" spans="2:8" ht="15.75" thickBot="1" x14ac:dyDescent="0.3">
      <c r="B48" s="86"/>
      <c r="C48" s="86" t="s">
        <v>29</v>
      </c>
      <c r="D48" s="64" t="str">
        <f>'[1]Cómp y PPTO'!E157</f>
        <v>m2</v>
      </c>
      <c r="E48" s="77">
        <v>5159.7500000000009</v>
      </c>
      <c r="F48" s="77">
        <v>4888.99</v>
      </c>
      <c r="G48" s="58"/>
      <c r="H48" s="62">
        <f>+F48*G48</f>
        <v>0</v>
      </c>
    </row>
    <row r="49" spans="2:8" ht="16.5" thickBot="1" x14ac:dyDescent="0.3">
      <c r="B49" s="108" t="s">
        <v>7</v>
      </c>
      <c r="C49" s="109"/>
      <c r="D49" s="109"/>
      <c r="E49" s="109"/>
      <c r="F49" s="109"/>
      <c r="G49" s="110"/>
      <c r="H49" s="63">
        <f>SUM(H11:H48)</f>
        <v>0</v>
      </c>
    </row>
  </sheetData>
  <sheetProtection sheet="1"/>
  <mergeCells count="5">
    <mergeCell ref="B2:C4"/>
    <mergeCell ref="B5:C6"/>
    <mergeCell ref="B7:C7"/>
    <mergeCell ref="B49:G49"/>
    <mergeCell ref="D2:H7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K-TipA-MAY25</vt:lpstr>
      <vt:lpstr>$u MAY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Pilar</dc:creator>
  <cp:lastModifiedBy>Alejandro Cholich</cp:lastModifiedBy>
  <dcterms:created xsi:type="dcterms:W3CDTF">2025-05-30T12:16:09Z</dcterms:created>
  <dcterms:modified xsi:type="dcterms:W3CDTF">2025-07-23T23:28:38Z</dcterms:modified>
</cp:coreProperties>
</file>