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UCH\Downloads\"/>
    </mc:Choice>
  </mc:AlternateContent>
  <xr:revisionPtr revIDLastSave="0" documentId="13_ncr:1_{8750C11C-5C1B-4348-B77C-D3422E8C4F11}" xr6:coauthVersionLast="36" xr6:coauthVersionMax="36" xr10:uidLastSave="{00000000-0000-0000-0000-000000000000}"/>
  <bookViews>
    <workbookView xWindow="0" yWindow="0" windowWidth="20400" windowHeight="7545" tabRatio="896" activeTab="1" xr2:uid="{00000000-000D-0000-FFFF-FFFF00000000}"/>
  </bookViews>
  <sheets>
    <sheet name="TABLA DE INDICES" sheetId="17" r:id="rId1"/>
    <sheet name="PLANILLA CALCULO DE HONORARIOS" sheetId="19" r:id="rId2"/>
  </sheets>
  <definedNames>
    <definedName name="_xlnm.Print_Area" localSheetId="1">'PLANILLA CALCULO DE HONORARIOS'!#REF!</definedName>
    <definedName name="_xlnm.Print_Area" localSheetId="0">'TABLA DE INDICES'!$B$1:$D$35</definedName>
    <definedName name="COLEGIO">'TABLA DE INDICES'!$B$6:$D$166</definedName>
    <definedName name="ING">#REF!</definedName>
    <definedName name="TIPO">TIPOINTERV[]</definedName>
  </definedNames>
  <calcPr calcId="191029"/>
</workbook>
</file>

<file path=xl/calcChain.xml><?xml version="1.0" encoding="utf-8"?>
<calcChain xmlns="http://schemas.openxmlformats.org/spreadsheetml/2006/main">
  <c r="E15" i="19" l="1"/>
  <c r="F12" i="19" l="1"/>
  <c r="E12" i="19"/>
  <c r="F11" i="19"/>
  <c r="E11" i="19"/>
  <c r="H12" i="19" l="1"/>
  <c r="H11" i="19"/>
  <c r="H15" i="19" l="1"/>
  <c r="E14" i="19" l="1"/>
  <c r="E10" i="19" l="1"/>
  <c r="E13" i="19" l="1"/>
  <c r="F14" i="19" l="1"/>
  <c r="H14" i="19" s="1"/>
  <c r="F13" i="19"/>
  <c r="H13" i="19" s="1"/>
  <c r="F10" i="19" l="1"/>
  <c r="H10" i="19" l="1"/>
  <c r="H16" i="19" l="1"/>
  <c r="H19" i="19" s="1"/>
  <c r="H23" i="19" s="1"/>
  <c r="H22" i="19" l="1"/>
  <c r="H24" i="19" s="1"/>
</calcChain>
</file>

<file path=xl/sharedStrings.xml><?xml version="1.0" encoding="utf-8"?>
<sst xmlns="http://schemas.openxmlformats.org/spreadsheetml/2006/main" count="75" uniqueCount="62">
  <si>
    <t xml:space="preserve">Valor 'K'  =   $/M2 </t>
  </si>
  <si>
    <t>1. RESIDENCIAL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</si>
  <si>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</si>
  <si>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 xml:space="preserve">  Coeficiente "I"</t>
  </si>
  <si>
    <t>$/M2</t>
  </si>
  <si>
    <t>Vivienda hasta  60 m2</t>
  </si>
  <si>
    <t>Vivienda hasta 240 m2</t>
  </si>
  <si>
    <t>Viviendas Multifamiliares</t>
  </si>
  <si>
    <t>CLASE DE OBRA</t>
  </si>
  <si>
    <t>Columna1</t>
  </si>
  <si>
    <t>Columna2</t>
  </si>
  <si>
    <t>OBRA NUEVA</t>
  </si>
  <si>
    <t>REFORMAS</t>
  </si>
  <si>
    <t>INTERIORISMO</t>
  </si>
  <si>
    <t xml:space="preserve">PLANILLA para DETERMINACIÓN de HONORARIOS </t>
  </si>
  <si>
    <t>TIPOLOGIA  (*)</t>
  </si>
  <si>
    <t>CLASE DE OBRA (**)</t>
  </si>
  <si>
    <t>COEF</t>
  </si>
  <si>
    <t>$</t>
  </si>
  <si>
    <t>M2  (***)</t>
  </si>
  <si>
    <t>TOTALES</t>
  </si>
  <si>
    <t>S/Cómputo y Presupuesto</t>
  </si>
  <si>
    <t>-</t>
  </si>
  <si>
    <t>APORTES</t>
  </si>
  <si>
    <t>CPAUCH</t>
  </si>
  <si>
    <t>CAJA PREVISION</t>
  </si>
  <si>
    <t>TOTAL</t>
  </si>
  <si>
    <t>IMPORTANTE !!</t>
  </si>
  <si>
    <t>(*) Seleccionar "CON DESPLEGABLE" la tipologia de construccion a realizar</t>
  </si>
  <si>
    <t>(**) Seleccionar "CON DESPLEGABLE" la clase de obra a realizar</t>
  </si>
  <si>
    <t>(***) ingresar la superficie en la celda destacada en color rojo</t>
  </si>
  <si>
    <t>NOTA: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</si>
  <si>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PROFESIONALES.</t>
    </r>
    <r>
      <rPr>
        <sz val="9.5"/>
        <rFont val="Arial"/>
        <family val="2"/>
      </rPr>
      <t xml:space="preserve"> </t>
    </r>
  </si>
  <si>
    <t>Se actualizará y publicará periódicamente según lo determine el Directorio del CPAUCH.</t>
  </si>
  <si>
    <t>Vivienda de mas de 240 m2</t>
  </si>
  <si>
    <t>2. COMERCIAL</t>
  </si>
  <si>
    <t>MEDICION de OBRAS de ARQUITECTURA</t>
  </si>
  <si>
    <t>Vivienda multifamiliar hasta 4 Niveles</t>
  </si>
  <si>
    <t xml:space="preserve">Recinto para uso Comercial / Oficinas / Depósitos hasta 60m2. </t>
  </si>
  <si>
    <t>3. DEPOSITOS</t>
  </si>
  <si>
    <t>Locales de Uso exclusivo para Depósito Comercial</t>
  </si>
  <si>
    <t xml:space="preserve">Depósitos hasta 60m2. </t>
  </si>
  <si>
    <t>Depósitos desde 60m2 hasta 240m2</t>
  </si>
  <si>
    <t>Depósitos desde 240m2 a 480m2</t>
  </si>
  <si>
    <t>Depósitos de más de 480 m2</t>
  </si>
  <si>
    <t>Recinto para uso Comercial / Oficinas / con Depósitos desde 240m2 a 480m2</t>
  </si>
  <si>
    <t>Recinto uso Comercial / Oficinas / con Depósitos desde 60m2 hasta 240m2</t>
  </si>
  <si>
    <t>Recinto para uso Comercial / Oficinas / con Depósitos de mas de 480 m2</t>
  </si>
  <si>
    <t>Locales de Uso Comercial con Depósito</t>
  </si>
  <si>
    <t>(*) La presente planilla de base de cálculos tiene vigencia hasta el 30/06/2022</t>
  </si>
  <si>
    <t>(**) A partir del 01/07/2022, se incrementarán los valores en un 20%, hasta el 31/12/2022</t>
  </si>
  <si>
    <t>TABLA de HONORARIOS PROFESIONALES para ENCOMIENDA de MEDICION DE OBRA</t>
  </si>
  <si>
    <t>Vigentes en CPAUCH</t>
  </si>
  <si>
    <t xml:space="preserve">CONVENIO DE COLABORACION INSTITUCIONAL </t>
  </si>
  <si>
    <t>Programa de Regularización de Obras Privadas - Ordenanza Nº 13.754</t>
  </si>
  <si>
    <t>El resultado "Vigentes en CPAUCH", significa que deberá calcular con la otra planilla de honorarios que se encuentra en la página.</t>
  </si>
  <si>
    <t>APORTE MÍNIMO</t>
  </si>
  <si>
    <t>VIGENCIA HASTA al 30 de JUNIO del 2022</t>
  </si>
  <si>
    <t>Relevamiento (según Ordenanza 13.754)</t>
  </si>
  <si>
    <t>NINGUNA</t>
  </si>
  <si>
    <t>"H"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</si>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</sst>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C0A]\ #,##0.00"/>
    <numFmt numFmtId="167" formatCode="&quot;$&quot;\ #,##0.00"/>
    <numFmt numFmtId="168" formatCode="0.000"/>
    <numFmt numFmtId="169" formatCode="\$\ #,##0.00"/>
    <numFmt numFmtId="170" formatCode="_-* #,##0.000000000\ _€_-;\-* #,##0.0000000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b/>
      <sz val="13"/>
      <color rgb="FFFF0000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2"/>
      <color rgb="FF0070C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/>
      <sz val="1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0" fontId="1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</cellStyleXfs>
  <cellXfs count="210">
    <xf numFmtId="0" fontId="0" fillId="0" borderId="0" xfId="0"/>
    <xf numFmtId="0" fontId="6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8" fontId="10" fillId="0" borderId="0" xfId="0" applyNumberFormat="1" applyFont="1" applyAlignment="1">
      <alignment horizontal="center" vertical="center" wrapText="1"/>
    </xf>
    <xf numFmtId="169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/>
    <xf numFmtId="0" fontId="13" fillId="5" borderId="0" xfId="0" applyFont="1" applyFill="1"/>
    <xf numFmtId="0" fontId="14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4" applyFont="1" applyFill="1"/>
    <xf numFmtId="0" fontId="2" fillId="0" borderId="0" xfId="4" applyFont="1" applyFill="1" applyAlignment="1">
      <alignment horizontal="center"/>
    </xf>
    <xf numFmtId="2" fontId="2" fillId="0" borderId="0" xfId="4" applyNumberFormat="1" applyFont="1" applyFill="1"/>
    <xf numFmtId="0" fontId="2" fillId="0" borderId="0" xfId="4" applyFont="1" applyFill="1" applyAlignment="1">
      <alignment horizontal="left"/>
    </xf>
    <xf numFmtId="0" fontId="15" fillId="0" borderId="0" xfId="0" applyFont="1" applyFill="1" applyAlignment="1">
      <alignment horizontal="right"/>
    </xf>
    <xf numFmtId="170" fontId="0" fillId="0" borderId="0" xfId="2" applyNumberFormat="1" applyFont="1"/>
    <xf numFmtId="0" fontId="6" fillId="0" borderId="0" xfId="0" applyFont="1" applyFill="1"/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3" fillId="7" borderId="0" xfId="0" applyFont="1" applyFill="1"/>
    <xf numFmtId="0" fontId="2" fillId="0" borderId="5" xfId="0" applyFont="1" applyFill="1" applyBorder="1" applyAlignment="1">
      <alignment horizontal="center"/>
    </xf>
    <xf numFmtId="0" fontId="1" fillId="3" borderId="14" xfId="6" applyFill="1" applyBorder="1"/>
    <xf numFmtId="2" fontId="25" fillId="3" borderId="13" xfId="6" applyNumberFormat="1" applyFont="1" applyFill="1" applyBorder="1"/>
    <xf numFmtId="2" fontId="25" fillId="3" borderId="14" xfId="6" applyNumberFormat="1" applyFont="1" applyFill="1" applyBorder="1"/>
    <xf numFmtId="0" fontId="2" fillId="0" borderId="0" xfId="4" applyFont="1" applyFill="1" applyBorder="1" applyAlignment="1">
      <alignment horizontal="left"/>
    </xf>
    <xf numFmtId="10" fontId="21" fillId="7" borderId="0" xfId="4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2" fillId="8" borderId="0" xfId="0" applyFont="1" applyFill="1"/>
    <xf numFmtId="0" fontId="3" fillId="8" borderId="0" xfId="0" applyFont="1" applyFill="1"/>
    <xf numFmtId="9" fontId="0" fillId="8" borderId="0" xfId="0" applyNumberFormat="1" applyFill="1"/>
    <xf numFmtId="0" fontId="0" fillId="8" borderId="0" xfId="0" applyFill="1"/>
    <xf numFmtId="10" fontId="0" fillId="8" borderId="0" xfId="0" applyNumberFormat="1" applyFill="1"/>
    <xf numFmtId="10" fontId="2" fillId="0" borderId="0" xfId="0" applyNumberFormat="1" applyFont="1" applyAlignment="1">
      <alignment horizontal="right"/>
    </xf>
    <xf numFmtId="0" fontId="2" fillId="8" borderId="18" xfId="0" applyFont="1" applyFill="1" applyBorder="1"/>
    <xf numFmtId="0" fontId="0" fillId="8" borderId="18" xfId="0" applyFill="1" applyBorder="1"/>
    <xf numFmtId="10" fontId="2" fillId="8" borderId="18" xfId="0" applyNumberFormat="1" applyFont="1" applyFill="1" applyBorder="1" applyAlignment="1">
      <alignment horizontal="right"/>
    </xf>
    <xf numFmtId="166" fontId="5" fillId="8" borderId="0" xfId="0" applyNumberFormat="1" applyFont="1" applyFill="1"/>
    <xf numFmtId="166" fontId="5" fillId="8" borderId="18" xfId="0" applyNumberFormat="1" applyFont="1" applyFill="1" applyBorder="1"/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6" fillId="3" borderId="24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ill="1"/>
    <xf numFmtId="0" fontId="34" fillId="0" borderId="0" xfId="0" applyFont="1"/>
    <xf numFmtId="0" fontId="35" fillId="0" borderId="0" xfId="0" applyFont="1" applyFill="1" applyBorder="1"/>
    <xf numFmtId="0" fontId="36" fillId="0" borderId="0" xfId="0" applyFont="1" applyFill="1" applyBorder="1"/>
    <xf numFmtId="4" fontId="36" fillId="0" borderId="0" xfId="0" applyNumberFormat="1" applyFont="1" applyFill="1" applyBorder="1"/>
    <xf numFmtId="0" fontId="35" fillId="0" borderId="0" xfId="0" applyFont="1" applyBorder="1"/>
    <xf numFmtId="0" fontId="35" fillId="0" borderId="0" xfId="0" applyFont="1"/>
    <xf numFmtId="0" fontId="5" fillId="11" borderId="13" xfId="0" applyFont="1" applyFill="1" applyBorder="1"/>
    <xf numFmtId="0" fontId="5" fillId="11" borderId="14" xfId="0" applyFont="1" applyFill="1" applyBorder="1"/>
    <xf numFmtId="0" fontId="6" fillId="11" borderId="14" xfId="0" applyFont="1" applyFill="1" applyBorder="1"/>
    <xf numFmtId="0" fontId="6" fillId="11" borderId="12" xfId="0" applyFont="1" applyFill="1" applyBorder="1"/>
    <xf numFmtId="165" fontId="33" fillId="12" borderId="0" xfId="7" applyNumberFormat="1" applyFont="1" applyFill="1" applyBorder="1" applyAlignment="1">
      <alignment horizontal="left"/>
    </xf>
    <xf numFmtId="0" fontId="37" fillId="0" borderId="0" xfId="0" applyFont="1"/>
    <xf numFmtId="2" fontId="2" fillId="0" borderId="0" xfId="4" applyNumberFormat="1" applyFont="1" applyFill="1" applyBorder="1"/>
    <xf numFmtId="44" fontId="20" fillId="7" borderId="24" xfId="5" applyFont="1" applyFill="1" applyBorder="1" applyAlignment="1">
      <alignment vertical="center"/>
    </xf>
    <xf numFmtId="0" fontId="19" fillId="0" borderId="22" xfId="3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 wrapText="1"/>
    </xf>
    <xf numFmtId="44" fontId="20" fillId="7" borderId="25" xfId="5" applyFont="1" applyFill="1" applyBorder="1" applyAlignment="1">
      <alignment vertical="center"/>
    </xf>
    <xf numFmtId="44" fontId="19" fillId="7" borderId="17" xfId="5" applyFont="1" applyFill="1" applyBorder="1" applyAlignment="1">
      <alignment horizontal="left" vertical="center"/>
    </xf>
    <xf numFmtId="44" fontId="19" fillId="7" borderId="23" xfId="5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6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27" fillId="8" borderId="0" xfId="0" applyFont="1" applyFill="1" applyAlignment="1">
      <alignment vertical="center" wrapText="1"/>
    </xf>
    <xf numFmtId="0" fontId="0" fillId="8" borderId="0" xfId="0" applyFill="1" applyAlignment="1">
      <alignment vertical="center"/>
    </xf>
    <xf numFmtId="0" fontId="23" fillId="8" borderId="0" xfId="0" applyFont="1" applyFill="1" applyAlignment="1">
      <alignment vertical="center" wrapText="1"/>
    </xf>
    <xf numFmtId="0" fontId="26" fillId="8" borderId="0" xfId="0" applyFont="1" applyFill="1" applyAlignment="1">
      <alignment vertical="center" wrapText="1"/>
    </xf>
    <xf numFmtId="0" fontId="20" fillId="8" borderId="0" xfId="0" applyFont="1" applyFill="1" applyAlignment="1">
      <alignment vertical="top" wrapText="1"/>
    </xf>
    <xf numFmtId="0" fontId="6" fillId="8" borderId="0" xfId="0" applyFont="1" applyFill="1" applyAlignment="1">
      <alignment horizontal="left" wrapText="1"/>
    </xf>
    <xf numFmtId="0" fontId="6" fillId="8" borderId="0" xfId="0" applyFont="1" applyFill="1" applyAlignment="1">
      <alignment horizontal="center" wrapText="1"/>
    </xf>
    <xf numFmtId="0" fontId="4" fillId="8" borderId="0" xfId="0" applyFont="1" applyFill="1" applyBorder="1" applyAlignment="1">
      <alignment vertical="center"/>
    </xf>
    <xf numFmtId="0" fontId="4" fillId="8" borderId="13" xfId="0" applyFont="1" applyFill="1" applyBorder="1" applyAlignment="1">
      <alignment vertical="center"/>
    </xf>
    <xf numFmtId="166" fontId="8" fillId="8" borderId="12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 vertical="center" wrapText="1"/>
    </xf>
    <xf numFmtId="0" fontId="4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center" vertical="center" wrapText="1"/>
    </xf>
    <xf numFmtId="0" fontId="6" fillId="8" borderId="4" xfId="0" applyFont="1" applyFill="1" applyBorder="1" applyAlignment="1">
      <alignment vertical="center" wrapText="1"/>
    </xf>
    <xf numFmtId="168" fontId="6" fillId="8" borderId="6" xfId="0" applyNumberFormat="1" applyFont="1" applyFill="1" applyBorder="1" applyAlignment="1">
      <alignment horizontal="center" wrapText="1"/>
    </xf>
    <xf numFmtId="167" fontId="6" fillId="8" borderId="8" xfId="0" applyNumberFormat="1" applyFont="1" applyFill="1" applyBorder="1" applyAlignment="1">
      <alignment horizontal="center" vertical="center" wrapText="1"/>
    </xf>
    <xf numFmtId="168" fontId="6" fillId="8" borderId="7" xfId="0" applyNumberFormat="1" applyFont="1" applyFill="1" applyBorder="1" applyAlignment="1">
      <alignment horizontal="center" wrapText="1"/>
    </xf>
    <xf numFmtId="168" fontId="6" fillId="8" borderId="9" xfId="0" applyNumberFormat="1" applyFont="1" applyFill="1" applyBorder="1" applyAlignment="1">
      <alignment horizontal="center" wrapText="1"/>
    </xf>
    <xf numFmtId="167" fontId="6" fillId="8" borderId="10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left" vertical="center" wrapText="1"/>
    </xf>
    <xf numFmtId="168" fontId="10" fillId="8" borderId="0" xfId="0" applyNumberFormat="1" applyFont="1" applyFill="1" applyAlignment="1">
      <alignment horizontal="center" wrapText="1"/>
    </xf>
    <xf numFmtId="167" fontId="10" fillId="8" borderId="0" xfId="0" applyNumberFormat="1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wrapText="1"/>
    </xf>
    <xf numFmtId="0" fontId="6" fillId="8" borderId="7" xfId="0" applyFont="1" applyFill="1" applyBorder="1" applyAlignment="1">
      <alignment vertical="center" wrapText="1"/>
    </xf>
    <xf numFmtId="0" fontId="20" fillId="8" borderId="7" xfId="0" applyFont="1" applyFill="1" applyBorder="1" applyAlignment="1">
      <alignment vertical="center" wrapText="1"/>
    </xf>
    <xf numFmtId="168" fontId="6" fillId="8" borderId="7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vertical="center" wrapText="1"/>
    </xf>
    <xf numFmtId="168" fontId="6" fillId="8" borderId="0" xfId="0" applyNumberFormat="1" applyFont="1" applyFill="1" applyBorder="1" applyAlignment="1">
      <alignment horizontal="center" vertical="center" wrapText="1"/>
    </xf>
    <xf numFmtId="169" fontId="6" fillId="8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168" fontId="6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68" fontId="12" fillId="0" borderId="0" xfId="0" applyNumberFormat="1" applyFont="1" applyFill="1" applyBorder="1" applyAlignment="1">
      <alignment horizont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8" borderId="0" xfId="0" applyFont="1" applyFill="1" applyBorder="1" applyAlignment="1">
      <alignment vertical="center" wrapText="1"/>
    </xf>
    <xf numFmtId="167" fontId="6" fillId="8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/>
    </xf>
    <xf numFmtId="2" fontId="25" fillId="0" borderId="0" xfId="6" applyNumberFormat="1" applyFont="1" applyFill="1" applyBorder="1"/>
    <xf numFmtId="0" fontId="1" fillId="0" borderId="0" xfId="6" applyFill="1" applyBorder="1"/>
    <xf numFmtId="9" fontId="24" fillId="0" borderId="0" xfId="6" applyNumberFormat="1" applyFont="1" applyFill="1" applyBorder="1" applyAlignment="1">
      <alignment horizontal="center"/>
    </xf>
    <xf numFmtId="166" fontId="25" fillId="0" borderId="0" xfId="6" applyNumberFormat="1" applyFont="1" applyFill="1" applyBorder="1"/>
    <xf numFmtId="166" fontId="25" fillId="3" borderId="25" xfId="6" applyNumberFormat="1" applyFont="1" applyFill="1" applyBorder="1"/>
    <xf numFmtId="0" fontId="2" fillId="0" borderId="0" xfId="0" applyFont="1" applyFill="1"/>
    <xf numFmtId="0" fontId="3" fillId="7" borderId="0" xfId="4" applyFont="1" applyFill="1" applyBorder="1"/>
    <xf numFmtId="0" fontId="2" fillId="7" borderId="0" xfId="4" applyFont="1" applyFill="1" applyBorder="1" applyAlignment="1">
      <alignment horizontal="center"/>
    </xf>
    <xf numFmtId="2" fontId="2" fillId="7" borderId="0" xfId="4" applyNumberFormat="1" applyFont="1" applyFill="1" applyBorder="1"/>
    <xf numFmtId="0" fontId="2" fillId="7" borderId="0" xfId="4" applyFont="1" applyFill="1" applyBorder="1" applyAlignment="1">
      <alignment horizontal="left"/>
    </xf>
    <xf numFmtId="0" fontId="2" fillId="7" borderId="0" xfId="4" applyFont="1" applyFill="1" applyBorder="1"/>
    <xf numFmtId="0" fontId="22" fillId="0" borderId="0" xfId="0" applyFont="1" applyFill="1" applyBorder="1" applyAlignment="1">
      <alignment horizontal="center"/>
    </xf>
    <xf numFmtId="2" fontId="2" fillId="7" borderId="13" xfId="4" applyNumberFormat="1" applyFont="1" applyFill="1" applyBorder="1"/>
    <xf numFmtId="2" fontId="7" fillId="7" borderId="14" xfId="3" applyNumberFormat="1" applyFill="1" applyBorder="1" applyAlignment="1">
      <alignment horizontal="left"/>
    </xf>
    <xf numFmtId="2" fontId="7" fillId="7" borderId="12" xfId="3" applyNumberFormat="1" applyFill="1" applyBorder="1" applyAlignment="1">
      <alignment horizontal="left"/>
    </xf>
    <xf numFmtId="2" fontId="26" fillId="7" borderId="13" xfId="3" applyNumberFormat="1" applyFont="1" applyFill="1" applyBorder="1" applyAlignment="1">
      <alignment horizontal="right"/>
    </xf>
    <xf numFmtId="2" fontId="20" fillId="7" borderId="14" xfId="3" applyNumberFormat="1" applyFont="1" applyFill="1" applyBorder="1" applyAlignment="1">
      <alignment horizontal="left"/>
    </xf>
    <xf numFmtId="44" fontId="26" fillId="7" borderId="25" xfId="5" applyFont="1" applyFill="1" applyBorder="1" applyAlignment="1">
      <alignment horizontal="center"/>
    </xf>
    <xf numFmtId="4" fontId="5" fillId="11" borderId="12" xfId="0" applyNumberFormat="1" applyFont="1" applyFill="1" applyBorder="1" applyProtection="1"/>
    <xf numFmtId="0" fontId="3" fillId="0" borderId="0" xfId="0" quotePrefix="1" applyFont="1" applyFill="1" applyBorder="1" applyAlignment="1">
      <alignment horizontal="center"/>
    </xf>
    <xf numFmtId="9" fontId="24" fillId="3" borderId="14" xfId="6" applyNumberFormat="1" applyFont="1" applyFill="1" applyBorder="1" applyAlignment="1">
      <alignment horizontal="center"/>
    </xf>
    <xf numFmtId="165" fontId="33" fillId="12" borderId="25" xfId="7" applyNumberFormat="1" applyFont="1" applyFill="1" applyBorder="1" applyAlignment="1" applyProtection="1">
      <alignment vertical="center"/>
      <protection locked="0"/>
    </xf>
    <xf numFmtId="44" fontId="19" fillId="12" borderId="25" xfId="5" applyFont="1" applyFill="1" applyBorder="1" applyAlignment="1" applyProtection="1">
      <alignment horizontal="left" vertical="center"/>
      <protection locked="0"/>
    </xf>
    <xf numFmtId="0" fontId="32" fillId="10" borderId="3" xfId="8" applyFont="1" applyBorder="1" applyAlignment="1" applyProtection="1">
      <alignment horizontal="center" vertical="center" wrapText="1"/>
      <protection locked="0"/>
    </xf>
    <xf numFmtId="0" fontId="32" fillId="10" borderId="14" xfId="8" applyFont="1" applyBorder="1" applyAlignment="1" applyProtection="1">
      <alignment horizontal="center" vertical="center" wrapText="1"/>
      <protection locked="0"/>
    </xf>
    <xf numFmtId="0" fontId="31" fillId="2" borderId="12" xfId="3" applyFont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38" fillId="8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11" borderId="13" xfId="0" applyFont="1" applyFill="1" applyBorder="1" applyAlignment="1" applyProtection="1">
      <alignment horizontal="center"/>
    </xf>
    <xf numFmtId="0" fontId="6" fillId="11" borderId="12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31" fillId="2" borderId="28" xfId="3" applyFont="1" applyBorder="1" applyAlignment="1" applyProtection="1">
      <alignment horizontal="left" vertical="center" wrapText="1"/>
      <protection locked="0"/>
    </xf>
    <xf numFmtId="0" fontId="31" fillId="2" borderId="26" xfId="3" applyFont="1" applyBorder="1" applyAlignment="1" applyProtection="1">
      <alignment horizontal="left" vertical="center" wrapText="1"/>
      <protection locked="0"/>
    </xf>
    <xf numFmtId="0" fontId="31" fillId="2" borderId="27" xfId="3" applyFont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vertical="center"/>
    </xf>
    <xf numFmtId="0" fontId="26" fillId="3" borderId="2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31" fillId="2" borderId="0" xfId="3" applyFont="1" applyBorder="1" applyAlignment="1">
      <alignment horizontal="left" vertical="center" wrapText="1"/>
    </xf>
    <xf numFmtId="0" fontId="32" fillId="10" borderId="0" xfId="8" applyFont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1" fillId="2" borderId="13" xfId="3" applyFont="1" applyBorder="1" applyAlignment="1" applyProtection="1">
      <alignment horizontal="left" vertical="center" wrapText="1"/>
      <protection locked="0"/>
    </xf>
    <xf numFmtId="0" fontId="31" fillId="2" borderId="14" xfId="3" applyFont="1" applyBorder="1" applyAlignment="1" applyProtection="1">
      <alignment horizontal="left" vertical="center" wrapText="1"/>
      <protection locked="0"/>
    </xf>
  </cellXfs>
  <cellStyles count="9">
    <cellStyle name="20% - Énfasis1" xfId="6" builtinId="30"/>
    <cellStyle name="Bueno" xfId="3" builtinId="26"/>
    <cellStyle name="Euro" xfId="1" xr:uid="{00000000-0005-0000-0000-000002000000}"/>
    <cellStyle name="Incorrecto" xfId="7" builtinId="27"/>
    <cellStyle name="Millares" xfId="2" builtinId="3"/>
    <cellStyle name="Moneda" xfId="5" builtinId="4"/>
    <cellStyle name="Neutral" xfId="8" builtinId="28"/>
    <cellStyle name="Normal" xfId="0" builtinId="0"/>
    <cellStyle name="Normal_HonorariosPLANOS" xfId="4" xr:uid="{00000000-0005-0000-0000-000008000000}"/>
  </cellStyles>
  <dxfs count="4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16992</xdr:colOff>
      <xdr:row>0</xdr:row>
      <xdr:rowOff>0</xdr:rowOff>
    </xdr:from>
    <xdr:to>
      <xdr:col>3</xdr:col>
      <xdr:colOff>1387927</xdr:colOff>
      <xdr:row>4</xdr:row>
      <xdr:rowOff>77020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0E5A15-C5BA-4F2A-89B7-0D2BFFA4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849" y="0"/>
          <a:ext cx="2935757" cy="1301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758114</xdr:colOff>
      <xdr:row>1</xdr:row>
      <xdr:rowOff>58317</xdr:rowOff>
    </xdr:from>
    <xdr:to>
      <xdr:col>6</xdr:col>
      <xdr:colOff>502629</xdr:colOff>
      <xdr:row>4</xdr:row>
      <xdr:rowOff>147735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E72365-8C6F-4E2D-A5AC-6ADBD5DC77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758114" y="223547"/>
          <a:ext cx="6324541" cy="5851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POINTERV" displayName="TIPOINTERV" ref="B169:D172" totalsRowShown="0" headerRowDxfId="3" headerRowBorderDxfId="2" tableBorderDxfId="1">
  <autoFilter ref="B169:D172" xr:uid="{00000000-0009-0000-0100-000001000000}"/>
  <tableColumns count="3">
    <tableColumn id="1" xr3:uid="{00000000-0010-0000-0000-000001000000}" name="CLASE DE OBRA"/>
    <tableColumn id="2" xr3:uid="{00000000-0010-0000-0000-000002000000}" name="Columna1"/>
    <tableColumn id="3" xr3:uid="{00000000-0010-0000-0000-000003000000}" name="Columna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A172"/>
  <sheetViews>
    <sheetView showGridLines="0" topLeftCell="A8" zoomScale="70" zoomScaleNormal="70" workbookViewId="0">
      <selection activeCell="C14" sqref="C14"/>
    </sheetView>
  </sheetViews>
  <sheetFormatPr baseColWidth="10" defaultColWidth="11.42578125" defaultRowHeight="12.75" x14ac:dyDescent="0.2"/>
  <cols>
    <col min="1" max="1" width="0.85546875" customWidth="1"/>
    <col min="2" max="2" width="75.140625" style="17" customWidth="1"/>
    <col min="3" max="3" width="23.42578125" style="4" customWidth="1"/>
    <col min="4" max="4" width="31.5703125" style="5" customWidth="1"/>
    <col min="7" max="7" width="14.42578125" customWidth="1"/>
    <col min="8" max="8" width="14.7109375" customWidth="1"/>
    <col min="184" max="184" width="14.42578125" customWidth="1"/>
    <col min="188" max="188" width="16.85546875" customWidth="1"/>
    <col min="189" max="189" width="9" customWidth="1"/>
    <col min="190" max="190" width="6.140625" customWidth="1"/>
    <col min="191" max="191" width="3.85546875" customWidth="1"/>
    <col min="192" max="192" width="11.7109375" customWidth="1"/>
    <col min="193" max="200" width="0" hidden="1" customWidth="1"/>
    <col min="201" max="201" width="10.140625" customWidth="1"/>
    <col min="202" max="202" width="15.85546875" customWidth="1"/>
    <col min="203" max="203" width="4.140625" customWidth="1"/>
    <col min="204" max="204" width="5.5703125" customWidth="1"/>
    <col min="205" max="205" width="21.7109375" customWidth="1"/>
    <col min="206" max="206" width="14.140625" customWidth="1"/>
    <col min="209" max="210" width="18.7109375" bestFit="1" customWidth="1"/>
    <col min="440" max="440" width="14.42578125" customWidth="1"/>
    <col min="444" max="444" width="16.85546875" customWidth="1"/>
    <col min="445" max="445" width="9" customWidth="1"/>
    <col min="446" max="446" width="6.140625" customWidth="1"/>
    <col min="447" max="447" width="3.85546875" customWidth="1"/>
    <col min="448" max="448" width="11.7109375" customWidth="1"/>
    <col min="449" max="456" width="0" hidden="1" customWidth="1"/>
    <col min="457" max="457" width="10.140625" customWidth="1"/>
    <col min="458" max="458" width="15.85546875" customWidth="1"/>
    <col min="459" max="459" width="4.140625" customWidth="1"/>
    <col min="460" max="460" width="5.5703125" customWidth="1"/>
    <col min="461" max="461" width="21.7109375" customWidth="1"/>
    <col min="462" max="462" width="14.140625" customWidth="1"/>
    <col min="465" max="466" width="18.7109375" bestFit="1" customWidth="1"/>
    <col min="696" max="696" width="14.42578125" customWidth="1"/>
    <col min="700" max="700" width="16.85546875" customWidth="1"/>
    <col min="701" max="701" width="9" customWidth="1"/>
    <col min="702" max="702" width="6.140625" customWidth="1"/>
    <col min="703" max="703" width="3.85546875" customWidth="1"/>
    <col min="704" max="704" width="11.7109375" customWidth="1"/>
    <col min="705" max="712" width="0" hidden="1" customWidth="1"/>
    <col min="713" max="713" width="10.140625" customWidth="1"/>
    <col min="714" max="714" width="15.85546875" customWidth="1"/>
    <col min="715" max="715" width="4.140625" customWidth="1"/>
    <col min="716" max="716" width="5.5703125" customWidth="1"/>
    <col min="717" max="717" width="21.7109375" customWidth="1"/>
    <col min="718" max="718" width="14.140625" customWidth="1"/>
    <col min="721" max="722" width="18.7109375" bestFit="1" customWidth="1"/>
    <col min="952" max="952" width="14.42578125" customWidth="1"/>
    <col min="956" max="956" width="16.85546875" customWidth="1"/>
    <col min="957" max="957" width="9" customWidth="1"/>
    <col min="958" max="958" width="6.140625" customWidth="1"/>
    <col min="959" max="959" width="3.85546875" customWidth="1"/>
    <col min="960" max="960" width="11.7109375" customWidth="1"/>
    <col min="961" max="968" width="0" hidden="1" customWidth="1"/>
    <col min="969" max="969" width="10.140625" customWidth="1"/>
    <col min="970" max="970" width="15.85546875" customWidth="1"/>
    <col min="971" max="971" width="4.140625" customWidth="1"/>
    <col min="972" max="972" width="5.5703125" customWidth="1"/>
    <col min="973" max="973" width="21.7109375" customWidth="1"/>
    <col min="974" max="974" width="14.140625" customWidth="1"/>
    <col min="977" max="978" width="18.7109375" bestFit="1" customWidth="1"/>
    <col min="1208" max="1208" width="14.42578125" customWidth="1"/>
    <col min="1212" max="1212" width="16.85546875" customWidth="1"/>
    <col min="1213" max="1213" width="9" customWidth="1"/>
    <col min="1214" max="1214" width="6.140625" customWidth="1"/>
    <col min="1215" max="1215" width="3.85546875" customWidth="1"/>
    <col min="1216" max="1216" width="11.7109375" customWidth="1"/>
    <col min="1217" max="1224" width="0" hidden="1" customWidth="1"/>
    <col min="1225" max="1225" width="10.140625" customWidth="1"/>
    <col min="1226" max="1226" width="15.85546875" customWidth="1"/>
    <col min="1227" max="1227" width="4.140625" customWidth="1"/>
    <col min="1228" max="1228" width="5.5703125" customWidth="1"/>
    <col min="1229" max="1229" width="21.7109375" customWidth="1"/>
    <col min="1230" max="1230" width="14.140625" customWidth="1"/>
    <col min="1233" max="1234" width="18.7109375" bestFit="1" customWidth="1"/>
    <col min="1464" max="1464" width="14.42578125" customWidth="1"/>
    <col min="1468" max="1468" width="16.85546875" customWidth="1"/>
    <col min="1469" max="1469" width="9" customWidth="1"/>
    <col min="1470" max="1470" width="6.140625" customWidth="1"/>
    <col min="1471" max="1471" width="3.85546875" customWidth="1"/>
    <col min="1472" max="1472" width="11.7109375" customWidth="1"/>
    <col min="1473" max="1480" width="0" hidden="1" customWidth="1"/>
    <col min="1481" max="1481" width="10.140625" customWidth="1"/>
    <col min="1482" max="1482" width="15.85546875" customWidth="1"/>
    <col min="1483" max="1483" width="4.140625" customWidth="1"/>
    <col min="1484" max="1484" width="5.5703125" customWidth="1"/>
    <col min="1485" max="1485" width="21.7109375" customWidth="1"/>
    <col min="1486" max="1486" width="14.140625" customWidth="1"/>
    <col min="1489" max="1490" width="18.7109375" bestFit="1" customWidth="1"/>
    <col min="1720" max="1720" width="14.42578125" customWidth="1"/>
    <col min="1724" max="1724" width="16.85546875" customWidth="1"/>
    <col min="1725" max="1725" width="9" customWidth="1"/>
    <col min="1726" max="1726" width="6.140625" customWidth="1"/>
    <col min="1727" max="1727" width="3.85546875" customWidth="1"/>
    <col min="1728" max="1728" width="11.7109375" customWidth="1"/>
    <col min="1729" max="1736" width="0" hidden="1" customWidth="1"/>
    <col min="1737" max="1737" width="10.140625" customWidth="1"/>
    <col min="1738" max="1738" width="15.85546875" customWidth="1"/>
    <col min="1739" max="1739" width="4.140625" customWidth="1"/>
    <col min="1740" max="1740" width="5.5703125" customWidth="1"/>
    <col min="1741" max="1741" width="21.7109375" customWidth="1"/>
    <col min="1742" max="1742" width="14.140625" customWidth="1"/>
    <col min="1745" max="1746" width="18.7109375" bestFit="1" customWidth="1"/>
    <col min="1976" max="1976" width="14.42578125" customWidth="1"/>
    <col min="1980" max="1980" width="16.85546875" customWidth="1"/>
    <col min="1981" max="1981" width="9" customWidth="1"/>
    <col min="1982" max="1982" width="6.140625" customWidth="1"/>
    <col min="1983" max="1983" width="3.85546875" customWidth="1"/>
    <col min="1984" max="1984" width="11.7109375" customWidth="1"/>
    <col min="1985" max="1992" width="0" hidden="1" customWidth="1"/>
    <col min="1993" max="1993" width="10.140625" customWidth="1"/>
    <col min="1994" max="1994" width="15.85546875" customWidth="1"/>
    <col min="1995" max="1995" width="4.140625" customWidth="1"/>
    <col min="1996" max="1996" width="5.5703125" customWidth="1"/>
    <col min="1997" max="1997" width="21.7109375" customWidth="1"/>
    <col min="1998" max="1998" width="14.140625" customWidth="1"/>
    <col min="2001" max="2002" width="18.7109375" bestFit="1" customWidth="1"/>
    <col min="2232" max="2232" width="14.42578125" customWidth="1"/>
    <col min="2236" max="2236" width="16.85546875" customWidth="1"/>
    <col min="2237" max="2237" width="9" customWidth="1"/>
    <col min="2238" max="2238" width="6.140625" customWidth="1"/>
    <col min="2239" max="2239" width="3.85546875" customWidth="1"/>
    <col min="2240" max="2240" width="11.7109375" customWidth="1"/>
    <col min="2241" max="2248" width="0" hidden="1" customWidth="1"/>
    <col min="2249" max="2249" width="10.140625" customWidth="1"/>
    <col min="2250" max="2250" width="15.85546875" customWidth="1"/>
    <col min="2251" max="2251" width="4.140625" customWidth="1"/>
    <col min="2252" max="2252" width="5.5703125" customWidth="1"/>
    <col min="2253" max="2253" width="21.7109375" customWidth="1"/>
    <col min="2254" max="2254" width="14.140625" customWidth="1"/>
    <col min="2257" max="2258" width="18.7109375" bestFit="1" customWidth="1"/>
    <col min="2488" max="2488" width="14.42578125" customWidth="1"/>
    <col min="2492" max="2492" width="16.85546875" customWidth="1"/>
    <col min="2493" max="2493" width="9" customWidth="1"/>
    <col min="2494" max="2494" width="6.140625" customWidth="1"/>
    <col min="2495" max="2495" width="3.85546875" customWidth="1"/>
    <col min="2496" max="2496" width="11.7109375" customWidth="1"/>
    <col min="2497" max="2504" width="0" hidden="1" customWidth="1"/>
    <col min="2505" max="2505" width="10.140625" customWidth="1"/>
    <col min="2506" max="2506" width="15.85546875" customWidth="1"/>
    <col min="2507" max="2507" width="4.140625" customWidth="1"/>
    <col min="2508" max="2508" width="5.5703125" customWidth="1"/>
    <col min="2509" max="2509" width="21.7109375" customWidth="1"/>
    <col min="2510" max="2510" width="14.140625" customWidth="1"/>
    <col min="2513" max="2514" width="18.7109375" bestFit="1" customWidth="1"/>
    <col min="2744" max="2744" width="14.42578125" customWidth="1"/>
    <col min="2748" max="2748" width="16.85546875" customWidth="1"/>
    <col min="2749" max="2749" width="9" customWidth="1"/>
    <col min="2750" max="2750" width="6.140625" customWidth="1"/>
    <col min="2751" max="2751" width="3.85546875" customWidth="1"/>
    <col min="2752" max="2752" width="11.7109375" customWidth="1"/>
    <col min="2753" max="2760" width="0" hidden="1" customWidth="1"/>
    <col min="2761" max="2761" width="10.140625" customWidth="1"/>
    <col min="2762" max="2762" width="15.85546875" customWidth="1"/>
    <col min="2763" max="2763" width="4.140625" customWidth="1"/>
    <col min="2764" max="2764" width="5.5703125" customWidth="1"/>
    <col min="2765" max="2765" width="21.7109375" customWidth="1"/>
    <col min="2766" max="2766" width="14.140625" customWidth="1"/>
    <col min="2769" max="2770" width="18.7109375" bestFit="1" customWidth="1"/>
    <col min="3000" max="3000" width="14.42578125" customWidth="1"/>
    <col min="3004" max="3004" width="16.85546875" customWidth="1"/>
    <col min="3005" max="3005" width="9" customWidth="1"/>
    <col min="3006" max="3006" width="6.140625" customWidth="1"/>
    <col min="3007" max="3007" width="3.85546875" customWidth="1"/>
    <col min="3008" max="3008" width="11.7109375" customWidth="1"/>
    <col min="3009" max="3016" width="0" hidden="1" customWidth="1"/>
    <col min="3017" max="3017" width="10.140625" customWidth="1"/>
    <col min="3018" max="3018" width="15.85546875" customWidth="1"/>
    <col min="3019" max="3019" width="4.140625" customWidth="1"/>
    <col min="3020" max="3020" width="5.5703125" customWidth="1"/>
    <col min="3021" max="3021" width="21.7109375" customWidth="1"/>
    <col min="3022" max="3022" width="14.140625" customWidth="1"/>
    <col min="3025" max="3026" width="18.7109375" bestFit="1" customWidth="1"/>
    <col min="3256" max="3256" width="14.42578125" customWidth="1"/>
    <col min="3260" max="3260" width="16.85546875" customWidth="1"/>
    <col min="3261" max="3261" width="9" customWidth="1"/>
    <col min="3262" max="3262" width="6.140625" customWidth="1"/>
    <col min="3263" max="3263" width="3.85546875" customWidth="1"/>
    <col min="3264" max="3264" width="11.7109375" customWidth="1"/>
    <col min="3265" max="3272" width="0" hidden="1" customWidth="1"/>
    <col min="3273" max="3273" width="10.140625" customWidth="1"/>
    <col min="3274" max="3274" width="15.85546875" customWidth="1"/>
    <col min="3275" max="3275" width="4.140625" customWidth="1"/>
    <col min="3276" max="3276" width="5.5703125" customWidth="1"/>
    <col min="3277" max="3277" width="21.7109375" customWidth="1"/>
    <col min="3278" max="3278" width="14.140625" customWidth="1"/>
    <col min="3281" max="3282" width="18.7109375" bestFit="1" customWidth="1"/>
    <col min="3512" max="3512" width="14.42578125" customWidth="1"/>
    <col min="3516" max="3516" width="16.85546875" customWidth="1"/>
    <col min="3517" max="3517" width="9" customWidth="1"/>
    <col min="3518" max="3518" width="6.140625" customWidth="1"/>
    <col min="3519" max="3519" width="3.85546875" customWidth="1"/>
    <col min="3520" max="3520" width="11.7109375" customWidth="1"/>
    <col min="3521" max="3528" width="0" hidden="1" customWidth="1"/>
    <col min="3529" max="3529" width="10.140625" customWidth="1"/>
    <col min="3530" max="3530" width="15.85546875" customWidth="1"/>
    <col min="3531" max="3531" width="4.140625" customWidth="1"/>
    <col min="3532" max="3532" width="5.5703125" customWidth="1"/>
    <col min="3533" max="3533" width="21.7109375" customWidth="1"/>
    <col min="3534" max="3534" width="14.140625" customWidth="1"/>
    <col min="3537" max="3538" width="18.7109375" bestFit="1" customWidth="1"/>
    <col min="3768" max="3768" width="14.42578125" customWidth="1"/>
    <col min="3772" max="3772" width="16.85546875" customWidth="1"/>
    <col min="3773" max="3773" width="9" customWidth="1"/>
    <col min="3774" max="3774" width="6.140625" customWidth="1"/>
    <col min="3775" max="3775" width="3.85546875" customWidth="1"/>
    <col min="3776" max="3776" width="11.7109375" customWidth="1"/>
    <col min="3777" max="3784" width="0" hidden="1" customWidth="1"/>
    <col min="3785" max="3785" width="10.140625" customWidth="1"/>
    <col min="3786" max="3786" width="15.85546875" customWidth="1"/>
    <col min="3787" max="3787" width="4.140625" customWidth="1"/>
    <col min="3788" max="3788" width="5.5703125" customWidth="1"/>
    <col min="3789" max="3789" width="21.7109375" customWidth="1"/>
    <col min="3790" max="3790" width="14.140625" customWidth="1"/>
    <col min="3793" max="3794" width="18.7109375" bestFit="1" customWidth="1"/>
    <col min="4024" max="4024" width="14.42578125" customWidth="1"/>
    <col min="4028" max="4028" width="16.85546875" customWidth="1"/>
    <col min="4029" max="4029" width="9" customWidth="1"/>
    <col min="4030" max="4030" width="6.140625" customWidth="1"/>
    <col min="4031" max="4031" width="3.85546875" customWidth="1"/>
    <col min="4032" max="4032" width="11.7109375" customWidth="1"/>
    <col min="4033" max="4040" width="0" hidden="1" customWidth="1"/>
    <col min="4041" max="4041" width="10.140625" customWidth="1"/>
    <col min="4042" max="4042" width="15.85546875" customWidth="1"/>
    <col min="4043" max="4043" width="4.140625" customWidth="1"/>
    <col min="4044" max="4044" width="5.5703125" customWidth="1"/>
    <col min="4045" max="4045" width="21.7109375" customWidth="1"/>
    <col min="4046" max="4046" width="14.140625" customWidth="1"/>
    <col min="4049" max="4050" width="18.7109375" bestFit="1" customWidth="1"/>
    <col min="4280" max="4280" width="14.42578125" customWidth="1"/>
    <col min="4284" max="4284" width="16.85546875" customWidth="1"/>
    <col min="4285" max="4285" width="9" customWidth="1"/>
    <col min="4286" max="4286" width="6.140625" customWidth="1"/>
    <col min="4287" max="4287" width="3.85546875" customWidth="1"/>
    <col min="4288" max="4288" width="11.7109375" customWidth="1"/>
    <col min="4289" max="4296" width="0" hidden="1" customWidth="1"/>
    <col min="4297" max="4297" width="10.140625" customWidth="1"/>
    <col min="4298" max="4298" width="15.85546875" customWidth="1"/>
    <col min="4299" max="4299" width="4.140625" customWidth="1"/>
    <col min="4300" max="4300" width="5.5703125" customWidth="1"/>
    <col min="4301" max="4301" width="21.7109375" customWidth="1"/>
    <col min="4302" max="4302" width="14.140625" customWidth="1"/>
    <col min="4305" max="4306" width="18.7109375" bestFit="1" customWidth="1"/>
    <col min="4536" max="4536" width="14.42578125" customWidth="1"/>
    <col min="4540" max="4540" width="16.85546875" customWidth="1"/>
    <col min="4541" max="4541" width="9" customWidth="1"/>
    <col min="4542" max="4542" width="6.140625" customWidth="1"/>
    <col min="4543" max="4543" width="3.85546875" customWidth="1"/>
    <col min="4544" max="4544" width="11.7109375" customWidth="1"/>
    <col min="4545" max="4552" width="0" hidden="1" customWidth="1"/>
    <col min="4553" max="4553" width="10.140625" customWidth="1"/>
    <col min="4554" max="4554" width="15.85546875" customWidth="1"/>
    <col min="4555" max="4555" width="4.140625" customWidth="1"/>
    <col min="4556" max="4556" width="5.5703125" customWidth="1"/>
    <col min="4557" max="4557" width="21.7109375" customWidth="1"/>
    <col min="4558" max="4558" width="14.140625" customWidth="1"/>
    <col min="4561" max="4562" width="18.7109375" bestFit="1" customWidth="1"/>
    <col min="4792" max="4792" width="14.42578125" customWidth="1"/>
    <col min="4796" max="4796" width="16.85546875" customWidth="1"/>
    <col min="4797" max="4797" width="9" customWidth="1"/>
    <col min="4798" max="4798" width="6.140625" customWidth="1"/>
    <col min="4799" max="4799" width="3.85546875" customWidth="1"/>
    <col min="4800" max="4800" width="11.7109375" customWidth="1"/>
    <col min="4801" max="4808" width="0" hidden="1" customWidth="1"/>
    <col min="4809" max="4809" width="10.140625" customWidth="1"/>
    <col min="4810" max="4810" width="15.85546875" customWidth="1"/>
    <col min="4811" max="4811" width="4.140625" customWidth="1"/>
    <col min="4812" max="4812" width="5.5703125" customWidth="1"/>
    <col min="4813" max="4813" width="21.7109375" customWidth="1"/>
    <col min="4814" max="4814" width="14.140625" customWidth="1"/>
    <col min="4817" max="4818" width="18.7109375" bestFit="1" customWidth="1"/>
    <col min="5048" max="5048" width="14.42578125" customWidth="1"/>
    <col min="5052" max="5052" width="16.85546875" customWidth="1"/>
    <col min="5053" max="5053" width="9" customWidth="1"/>
    <col min="5054" max="5054" width="6.140625" customWidth="1"/>
    <col min="5055" max="5055" width="3.85546875" customWidth="1"/>
    <col min="5056" max="5056" width="11.7109375" customWidth="1"/>
    <col min="5057" max="5064" width="0" hidden="1" customWidth="1"/>
    <col min="5065" max="5065" width="10.140625" customWidth="1"/>
    <col min="5066" max="5066" width="15.85546875" customWidth="1"/>
    <col min="5067" max="5067" width="4.140625" customWidth="1"/>
    <col min="5068" max="5068" width="5.5703125" customWidth="1"/>
    <col min="5069" max="5069" width="21.7109375" customWidth="1"/>
    <col min="5070" max="5070" width="14.140625" customWidth="1"/>
    <col min="5073" max="5074" width="18.7109375" bestFit="1" customWidth="1"/>
    <col min="5304" max="5304" width="14.42578125" customWidth="1"/>
    <col min="5308" max="5308" width="16.85546875" customWidth="1"/>
    <col min="5309" max="5309" width="9" customWidth="1"/>
    <col min="5310" max="5310" width="6.140625" customWidth="1"/>
    <col min="5311" max="5311" width="3.85546875" customWidth="1"/>
    <col min="5312" max="5312" width="11.7109375" customWidth="1"/>
    <col min="5313" max="5320" width="0" hidden="1" customWidth="1"/>
    <col min="5321" max="5321" width="10.140625" customWidth="1"/>
    <col min="5322" max="5322" width="15.85546875" customWidth="1"/>
    <col min="5323" max="5323" width="4.140625" customWidth="1"/>
    <col min="5324" max="5324" width="5.5703125" customWidth="1"/>
    <col min="5325" max="5325" width="21.7109375" customWidth="1"/>
    <col min="5326" max="5326" width="14.140625" customWidth="1"/>
    <col min="5329" max="5330" width="18.7109375" bestFit="1" customWidth="1"/>
    <col min="5560" max="5560" width="14.42578125" customWidth="1"/>
    <col min="5564" max="5564" width="16.85546875" customWidth="1"/>
    <col min="5565" max="5565" width="9" customWidth="1"/>
    <col min="5566" max="5566" width="6.140625" customWidth="1"/>
    <col min="5567" max="5567" width="3.85546875" customWidth="1"/>
    <col min="5568" max="5568" width="11.7109375" customWidth="1"/>
    <col min="5569" max="5576" width="0" hidden="1" customWidth="1"/>
    <col min="5577" max="5577" width="10.140625" customWidth="1"/>
    <col min="5578" max="5578" width="15.85546875" customWidth="1"/>
    <col min="5579" max="5579" width="4.140625" customWidth="1"/>
    <col min="5580" max="5580" width="5.5703125" customWidth="1"/>
    <col min="5581" max="5581" width="21.7109375" customWidth="1"/>
    <col min="5582" max="5582" width="14.140625" customWidth="1"/>
    <col min="5585" max="5586" width="18.7109375" bestFit="1" customWidth="1"/>
    <col min="5816" max="5816" width="14.42578125" customWidth="1"/>
    <col min="5820" max="5820" width="16.85546875" customWidth="1"/>
    <col min="5821" max="5821" width="9" customWidth="1"/>
    <col min="5822" max="5822" width="6.140625" customWidth="1"/>
    <col min="5823" max="5823" width="3.85546875" customWidth="1"/>
    <col min="5824" max="5824" width="11.7109375" customWidth="1"/>
    <col min="5825" max="5832" width="0" hidden="1" customWidth="1"/>
    <col min="5833" max="5833" width="10.140625" customWidth="1"/>
    <col min="5834" max="5834" width="15.85546875" customWidth="1"/>
    <col min="5835" max="5835" width="4.140625" customWidth="1"/>
    <col min="5836" max="5836" width="5.5703125" customWidth="1"/>
    <col min="5837" max="5837" width="21.7109375" customWidth="1"/>
    <col min="5838" max="5838" width="14.140625" customWidth="1"/>
    <col min="5841" max="5842" width="18.7109375" bestFit="1" customWidth="1"/>
    <col min="6072" max="6072" width="14.42578125" customWidth="1"/>
    <col min="6076" max="6076" width="16.85546875" customWidth="1"/>
    <col min="6077" max="6077" width="9" customWidth="1"/>
    <col min="6078" max="6078" width="6.140625" customWidth="1"/>
    <col min="6079" max="6079" width="3.85546875" customWidth="1"/>
    <col min="6080" max="6080" width="11.7109375" customWidth="1"/>
    <col min="6081" max="6088" width="0" hidden="1" customWidth="1"/>
    <col min="6089" max="6089" width="10.140625" customWidth="1"/>
    <col min="6090" max="6090" width="15.85546875" customWidth="1"/>
    <col min="6091" max="6091" width="4.140625" customWidth="1"/>
    <col min="6092" max="6092" width="5.5703125" customWidth="1"/>
    <col min="6093" max="6093" width="21.7109375" customWidth="1"/>
    <col min="6094" max="6094" width="14.140625" customWidth="1"/>
    <col min="6097" max="6098" width="18.7109375" bestFit="1" customWidth="1"/>
    <col min="6328" max="6328" width="14.42578125" customWidth="1"/>
    <col min="6332" max="6332" width="16.85546875" customWidth="1"/>
    <col min="6333" max="6333" width="9" customWidth="1"/>
    <col min="6334" max="6334" width="6.140625" customWidth="1"/>
    <col min="6335" max="6335" width="3.85546875" customWidth="1"/>
    <col min="6336" max="6336" width="11.7109375" customWidth="1"/>
    <col min="6337" max="6344" width="0" hidden="1" customWidth="1"/>
    <col min="6345" max="6345" width="10.140625" customWidth="1"/>
    <col min="6346" max="6346" width="15.85546875" customWidth="1"/>
    <col min="6347" max="6347" width="4.140625" customWidth="1"/>
    <col min="6348" max="6348" width="5.5703125" customWidth="1"/>
    <col min="6349" max="6349" width="21.7109375" customWidth="1"/>
    <col min="6350" max="6350" width="14.140625" customWidth="1"/>
    <col min="6353" max="6354" width="18.7109375" bestFit="1" customWidth="1"/>
    <col min="6584" max="6584" width="14.42578125" customWidth="1"/>
    <col min="6588" max="6588" width="16.85546875" customWidth="1"/>
    <col min="6589" max="6589" width="9" customWidth="1"/>
    <col min="6590" max="6590" width="6.140625" customWidth="1"/>
    <col min="6591" max="6591" width="3.85546875" customWidth="1"/>
    <col min="6592" max="6592" width="11.7109375" customWidth="1"/>
    <col min="6593" max="6600" width="0" hidden="1" customWidth="1"/>
    <col min="6601" max="6601" width="10.140625" customWidth="1"/>
    <col min="6602" max="6602" width="15.85546875" customWidth="1"/>
    <col min="6603" max="6603" width="4.140625" customWidth="1"/>
    <col min="6604" max="6604" width="5.5703125" customWidth="1"/>
    <col min="6605" max="6605" width="21.7109375" customWidth="1"/>
    <col min="6606" max="6606" width="14.140625" customWidth="1"/>
    <col min="6609" max="6610" width="18.7109375" bestFit="1" customWidth="1"/>
    <col min="6840" max="6840" width="14.42578125" customWidth="1"/>
    <col min="6844" max="6844" width="16.85546875" customWidth="1"/>
    <col min="6845" max="6845" width="9" customWidth="1"/>
    <col min="6846" max="6846" width="6.140625" customWidth="1"/>
    <col min="6847" max="6847" width="3.85546875" customWidth="1"/>
    <col min="6848" max="6848" width="11.7109375" customWidth="1"/>
    <col min="6849" max="6856" width="0" hidden="1" customWidth="1"/>
    <col min="6857" max="6857" width="10.140625" customWidth="1"/>
    <col min="6858" max="6858" width="15.85546875" customWidth="1"/>
    <col min="6859" max="6859" width="4.140625" customWidth="1"/>
    <col min="6860" max="6860" width="5.5703125" customWidth="1"/>
    <col min="6861" max="6861" width="21.7109375" customWidth="1"/>
    <col min="6862" max="6862" width="14.140625" customWidth="1"/>
    <col min="6865" max="6866" width="18.7109375" bestFit="1" customWidth="1"/>
    <col min="7096" max="7096" width="14.42578125" customWidth="1"/>
    <col min="7100" max="7100" width="16.85546875" customWidth="1"/>
    <col min="7101" max="7101" width="9" customWidth="1"/>
    <col min="7102" max="7102" width="6.140625" customWidth="1"/>
    <col min="7103" max="7103" width="3.85546875" customWidth="1"/>
    <col min="7104" max="7104" width="11.7109375" customWidth="1"/>
    <col min="7105" max="7112" width="0" hidden="1" customWidth="1"/>
    <col min="7113" max="7113" width="10.140625" customWidth="1"/>
    <col min="7114" max="7114" width="15.85546875" customWidth="1"/>
    <col min="7115" max="7115" width="4.140625" customWidth="1"/>
    <col min="7116" max="7116" width="5.5703125" customWidth="1"/>
    <col min="7117" max="7117" width="21.7109375" customWidth="1"/>
    <col min="7118" max="7118" width="14.140625" customWidth="1"/>
    <col min="7121" max="7122" width="18.7109375" bestFit="1" customWidth="1"/>
    <col min="7352" max="7352" width="14.42578125" customWidth="1"/>
    <col min="7356" max="7356" width="16.85546875" customWidth="1"/>
    <col min="7357" max="7357" width="9" customWidth="1"/>
    <col min="7358" max="7358" width="6.140625" customWidth="1"/>
    <col min="7359" max="7359" width="3.85546875" customWidth="1"/>
    <col min="7360" max="7360" width="11.7109375" customWidth="1"/>
    <col min="7361" max="7368" width="0" hidden="1" customWidth="1"/>
    <col min="7369" max="7369" width="10.140625" customWidth="1"/>
    <col min="7370" max="7370" width="15.85546875" customWidth="1"/>
    <col min="7371" max="7371" width="4.140625" customWidth="1"/>
    <col min="7372" max="7372" width="5.5703125" customWidth="1"/>
    <col min="7373" max="7373" width="21.7109375" customWidth="1"/>
    <col min="7374" max="7374" width="14.140625" customWidth="1"/>
    <col min="7377" max="7378" width="18.7109375" bestFit="1" customWidth="1"/>
    <col min="7608" max="7608" width="14.42578125" customWidth="1"/>
    <col min="7612" max="7612" width="16.85546875" customWidth="1"/>
    <col min="7613" max="7613" width="9" customWidth="1"/>
    <col min="7614" max="7614" width="6.140625" customWidth="1"/>
    <col min="7615" max="7615" width="3.85546875" customWidth="1"/>
    <col min="7616" max="7616" width="11.7109375" customWidth="1"/>
    <col min="7617" max="7624" width="0" hidden="1" customWidth="1"/>
    <col min="7625" max="7625" width="10.140625" customWidth="1"/>
    <col min="7626" max="7626" width="15.85546875" customWidth="1"/>
    <col min="7627" max="7627" width="4.140625" customWidth="1"/>
    <col min="7628" max="7628" width="5.5703125" customWidth="1"/>
    <col min="7629" max="7629" width="21.7109375" customWidth="1"/>
    <col min="7630" max="7630" width="14.140625" customWidth="1"/>
    <col min="7633" max="7634" width="18.7109375" bestFit="1" customWidth="1"/>
    <col min="7864" max="7864" width="14.42578125" customWidth="1"/>
    <col min="7868" max="7868" width="16.85546875" customWidth="1"/>
    <col min="7869" max="7869" width="9" customWidth="1"/>
    <col min="7870" max="7870" width="6.140625" customWidth="1"/>
    <col min="7871" max="7871" width="3.85546875" customWidth="1"/>
    <col min="7872" max="7872" width="11.7109375" customWidth="1"/>
    <col min="7873" max="7880" width="0" hidden="1" customWidth="1"/>
    <col min="7881" max="7881" width="10.140625" customWidth="1"/>
    <col min="7882" max="7882" width="15.85546875" customWidth="1"/>
    <col min="7883" max="7883" width="4.140625" customWidth="1"/>
    <col min="7884" max="7884" width="5.5703125" customWidth="1"/>
    <col min="7885" max="7885" width="21.7109375" customWidth="1"/>
    <col min="7886" max="7886" width="14.140625" customWidth="1"/>
    <col min="7889" max="7890" width="18.7109375" bestFit="1" customWidth="1"/>
    <col min="8120" max="8120" width="14.42578125" customWidth="1"/>
    <col min="8124" max="8124" width="16.85546875" customWidth="1"/>
    <col min="8125" max="8125" width="9" customWidth="1"/>
    <col min="8126" max="8126" width="6.140625" customWidth="1"/>
    <col min="8127" max="8127" width="3.85546875" customWidth="1"/>
    <col min="8128" max="8128" width="11.7109375" customWidth="1"/>
    <col min="8129" max="8136" width="0" hidden="1" customWidth="1"/>
    <col min="8137" max="8137" width="10.140625" customWidth="1"/>
    <col min="8138" max="8138" width="15.85546875" customWidth="1"/>
    <col min="8139" max="8139" width="4.140625" customWidth="1"/>
    <col min="8140" max="8140" width="5.5703125" customWidth="1"/>
    <col min="8141" max="8141" width="21.7109375" customWidth="1"/>
    <col min="8142" max="8142" width="14.140625" customWidth="1"/>
    <col min="8145" max="8146" width="18.7109375" bestFit="1" customWidth="1"/>
    <col min="8376" max="8376" width="14.42578125" customWidth="1"/>
    <col min="8380" max="8380" width="16.85546875" customWidth="1"/>
    <col min="8381" max="8381" width="9" customWidth="1"/>
    <col min="8382" max="8382" width="6.140625" customWidth="1"/>
    <col min="8383" max="8383" width="3.85546875" customWidth="1"/>
    <col min="8384" max="8384" width="11.7109375" customWidth="1"/>
    <col min="8385" max="8392" width="0" hidden="1" customWidth="1"/>
    <col min="8393" max="8393" width="10.140625" customWidth="1"/>
    <col min="8394" max="8394" width="15.85546875" customWidth="1"/>
    <col min="8395" max="8395" width="4.140625" customWidth="1"/>
    <col min="8396" max="8396" width="5.5703125" customWidth="1"/>
    <col min="8397" max="8397" width="21.7109375" customWidth="1"/>
    <col min="8398" max="8398" width="14.140625" customWidth="1"/>
    <col min="8401" max="8402" width="18.7109375" bestFit="1" customWidth="1"/>
    <col min="8632" max="8632" width="14.42578125" customWidth="1"/>
    <col min="8636" max="8636" width="16.85546875" customWidth="1"/>
    <col min="8637" max="8637" width="9" customWidth="1"/>
    <col min="8638" max="8638" width="6.140625" customWidth="1"/>
    <col min="8639" max="8639" width="3.85546875" customWidth="1"/>
    <col min="8640" max="8640" width="11.7109375" customWidth="1"/>
    <col min="8641" max="8648" width="0" hidden="1" customWidth="1"/>
    <col min="8649" max="8649" width="10.140625" customWidth="1"/>
    <col min="8650" max="8650" width="15.85546875" customWidth="1"/>
    <col min="8651" max="8651" width="4.140625" customWidth="1"/>
    <col min="8652" max="8652" width="5.5703125" customWidth="1"/>
    <col min="8653" max="8653" width="21.7109375" customWidth="1"/>
    <col min="8654" max="8654" width="14.140625" customWidth="1"/>
    <col min="8657" max="8658" width="18.7109375" bestFit="1" customWidth="1"/>
    <col min="8888" max="8888" width="14.42578125" customWidth="1"/>
    <col min="8892" max="8892" width="16.85546875" customWidth="1"/>
    <col min="8893" max="8893" width="9" customWidth="1"/>
    <col min="8894" max="8894" width="6.140625" customWidth="1"/>
    <col min="8895" max="8895" width="3.85546875" customWidth="1"/>
    <col min="8896" max="8896" width="11.7109375" customWidth="1"/>
    <col min="8897" max="8904" width="0" hidden="1" customWidth="1"/>
    <col min="8905" max="8905" width="10.140625" customWidth="1"/>
    <col min="8906" max="8906" width="15.85546875" customWidth="1"/>
    <col min="8907" max="8907" width="4.140625" customWidth="1"/>
    <col min="8908" max="8908" width="5.5703125" customWidth="1"/>
    <col min="8909" max="8909" width="21.7109375" customWidth="1"/>
    <col min="8910" max="8910" width="14.140625" customWidth="1"/>
    <col min="8913" max="8914" width="18.7109375" bestFit="1" customWidth="1"/>
    <col min="9144" max="9144" width="14.42578125" customWidth="1"/>
    <col min="9148" max="9148" width="16.85546875" customWidth="1"/>
    <col min="9149" max="9149" width="9" customWidth="1"/>
    <col min="9150" max="9150" width="6.140625" customWidth="1"/>
    <col min="9151" max="9151" width="3.85546875" customWidth="1"/>
    <col min="9152" max="9152" width="11.7109375" customWidth="1"/>
    <col min="9153" max="9160" width="0" hidden="1" customWidth="1"/>
    <col min="9161" max="9161" width="10.140625" customWidth="1"/>
    <col min="9162" max="9162" width="15.85546875" customWidth="1"/>
    <col min="9163" max="9163" width="4.140625" customWidth="1"/>
    <col min="9164" max="9164" width="5.5703125" customWidth="1"/>
    <col min="9165" max="9165" width="21.7109375" customWidth="1"/>
    <col min="9166" max="9166" width="14.140625" customWidth="1"/>
    <col min="9169" max="9170" width="18.7109375" bestFit="1" customWidth="1"/>
    <col min="9400" max="9400" width="14.42578125" customWidth="1"/>
    <col min="9404" max="9404" width="16.85546875" customWidth="1"/>
    <col min="9405" max="9405" width="9" customWidth="1"/>
    <col min="9406" max="9406" width="6.140625" customWidth="1"/>
    <col min="9407" max="9407" width="3.85546875" customWidth="1"/>
    <col min="9408" max="9408" width="11.7109375" customWidth="1"/>
    <col min="9409" max="9416" width="0" hidden="1" customWidth="1"/>
    <col min="9417" max="9417" width="10.140625" customWidth="1"/>
    <col min="9418" max="9418" width="15.85546875" customWidth="1"/>
    <col min="9419" max="9419" width="4.140625" customWidth="1"/>
    <col min="9420" max="9420" width="5.5703125" customWidth="1"/>
    <col min="9421" max="9421" width="21.7109375" customWidth="1"/>
    <col min="9422" max="9422" width="14.140625" customWidth="1"/>
    <col min="9425" max="9426" width="18.7109375" bestFit="1" customWidth="1"/>
    <col min="9656" max="9656" width="14.42578125" customWidth="1"/>
    <col min="9660" max="9660" width="16.85546875" customWidth="1"/>
    <col min="9661" max="9661" width="9" customWidth="1"/>
    <col min="9662" max="9662" width="6.140625" customWidth="1"/>
    <col min="9663" max="9663" width="3.85546875" customWidth="1"/>
    <col min="9664" max="9664" width="11.7109375" customWidth="1"/>
    <col min="9665" max="9672" width="0" hidden="1" customWidth="1"/>
    <col min="9673" max="9673" width="10.140625" customWidth="1"/>
    <col min="9674" max="9674" width="15.85546875" customWidth="1"/>
    <col min="9675" max="9675" width="4.140625" customWidth="1"/>
    <col min="9676" max="9676" width="5.5703125" customWidth="1"/>
    <col min="9677" max="9677" width="21.7109375" customWidth="1"/>
    <col min="9678" max="9678" width="14.140625" customWidth="1"/>
    <col min="9681" max="9682" width="18.7109375" bestFit="1" customWidth="1"/>
    <col min="9912" max="9912" width="14.42578125" customWidth="1"/>
    <col min="9916" max="9916" width="16.85546875" customWidth="1"/>
    <col min="9917" max="9917" width="9" customWidth="1"/>
    <col min="9918" max="9918" width="6.140625" customWidth="1"/>
    <col min="9919" max="9919" width="3.85546875" customWidth="1"/>
    <col min="9920" max="9920" width="11.7109375" customWidth="1"/>
    <col min="9921" max="9928" width="0" hidden="1" customWidth="1"/>
    <col min="9929" max="9929" width="10.140625" customWidth="1"/>
    <col min="9930" max="9930" width="15.85546875" customWidth="1"/>
    <col min="9931" max="9931" width="4.140625" customWidth="1"/>
    <col min="9932" max="9932" width="5.5703125" customWidth="1"/>
    <col min="9933" max="9933" width="21.7109375" customWidth="1"/>
    <col min="9934" max="9934" width="14.140625" customWidth="1"/>
    <col min="9937" max="9938" width="18.7109375" bestFit="1" customWidth="1"/>
    <col min="10168" max="10168" width="14.42578125" customWidth="1"/>
    <col min="10172" max="10172" width="16.85546875" customWidth="1"/>
    <col min="10173" max="10173" width="9" customWidth="1"/>
    <col min="10174" max="10174" width="6.140625" customWidth="1"/>
    <col min="10175" max="10175" width="3.85546875" customWidth="1"/>
    <col min="10176" max="10176" width="11.7109375" customWidth="1"/>
    <col min="10177" max="10184" width="0" hidden="1" customWidth="1"/>
    <col min="10185" max="10185" width="10.140625" customWidth="1"/>
    <col min="10186" max="10186" width="15.85546875" customWidth="1"/>
    <col min="10187" max="10187" width="4.140625" customWidth="1"/>
    <col min="10188" max="10188" width="5.5703125" customWidth="1"/>
    <col min="10189" max="10189" width="21.7109375" customWidth="1"/>
    <col min="10190" max="10190" width="14.140625" customWidth="1"/>
    <col min="10193" max="10194" width="18.7109375" bestFit="1" customWidth="1"/>
    <col min="10424" max="10424" width="14.42578125" customWidth="1"/>
    <col min="10428" max="10428" width="16.85546875" customWidth="1"/>
    <col min="10429" max="10429" width="9" customWidth="1"/>
    <col min="10430" max="10430" width="6.140625" customWidth="1"/>
    <col min="10431" max="10431" width="3.85546875" customWidth="1"/>
    <col min="10432" max="10432" width="11.7109375" customWidth="1"/>
    <col min="10433" max="10440" width="0" hidden="1" customWidth="1"/>
    <col min="10441" max="10441" width="10.140625" customWidth="1"/>
    <col min="10442" max="10442" width="15.85546875" customWidth="1"/>
    <col min="10443" max="10443" width="4.140625" customWidth="1"/>
    <col min="10444" max="10444" width="5.5703125" customWidth="1"/>
    <col min="10445" max="10445" width="21.7109375" customWidth="1"/>
    <col min="10446" max="10446" width="14.140625" customWidth="1"/>
    <col min="10449" max="10450" width="18.7109375" bestFit="1" customWidth="1"/>
    <col min="10680" max="10680" width="14.42578125" customWidth="1"/>
    <col min="10684" max="10684" width="16.85546875" customWidth="1"/>
    <col min="10685" max="10685" width="9" customWidth="1"/>
    <col min="10686" max="10686" width="6.140625" customWidth="1"/>
    <col min="10687" max="10687" width="3.85546875" customWidth="1"/>
    <col min="10688" max="10688" width="11.7109375" customWidth="1"/>
    <col min="10689" max="10696" width="0" hidden="1" customWidth="1"/>
    <col min="10697" max="10697" width="10.140625" customWidth="1"/>
    <col min="10698" max="10698" width="15.85546875" customWidth="1"/>
    <col min="10699" max="10699" width="4.140625" customWidth="1"/>
    <col min="10700" max="10700" width="5.5703125" customWidth="1"/>
    <col min="10701" max="10701" width="21.7109375" customWidth="1"/>
    <col min="10702" max="10702" width="14.140625" customWidth="1"/>
    <col min="10705" max="10706" width="18.7109375" bestFit="1" customWidth="1"/>
    <col min="10936" max="10936" width="14.42578125" customWidth="1"/>
    <col min="10940" max="10940" width="16.85546875" customWidth="1"/>
    <col min="10941" max="10941" width="9" customWidth="1"/>
    <col min="10942" max="10942" width="6.140625" customWidth="1"/>
    <col min="10943" max="10943" width="3.85546875" customWidth="1"/>
    <col min="10944" max="10944" width="11.7109375" customWidth="1"/>
    <col min="10945" max="10952" width="0" hidden="1" customWidth="1"/>
    <col min="10953" max="10953" width="10.140625" customWidth="1"/>
    <col min="10954" max="10954" width="15.85546875" customWidth="1"/>
    <col min="10955" max="10955" width="4.140625" customWidth="1"/>
    <col min="10956" max="10956" width="5.5703125" customWidth="1"/>
    <col min="10957" max="10957" width="21.7109375" customWidth="1"/>
    <col min="10958" max="10958" width="14.140625" customWidth="1"/>
    <col min="10961" max="10962" width="18.7109375" bestFit="1" customWidth="1"/>
    <col min="11192" max="11192" width="14.42578125" customWidth="1"/>
    <col min="11196" max="11196" width="16.85546875" customWidth="1"/>
    <col min="11197" max="11197" width="9" customWidth="1"/>
    <col min="11198" max="11198" width="6.140625" customWidth="1"/>
    <col min="11199" max="11199" width="3.85546875" customWidth="1"/>
    <col min="11200" max="11200" width="11.7109375" customWidth="1"/>
    <col min="11201" max="11208" width="0" hidden="1" customWidth="1"/>
    <col min="11209" max="11209" width="10.140625" customWidth="1"/>
    <col min="11210" max="11210" width="15.85546875" customWidth="1"/>
    <col min="11211" max="11211" width="4.140625" customWidth="1"/>
    <col min="11212" max="11212" width="5.5703125" customWidth="1"/>
    <col min="11213" max="11213" width="21.7109375" customWidth="1"/>
    <col min="11214" max="11214" width="14.140625" customWidth="1"/>
    <col min="11217" max="11218" width="18.7109375" bestFit="1" customWidth="1"/>
    <col min="11448" max="11448" width="14.42578125" customWidth="1"/>
    <col min="11452" max="11452" width="16.85546875" customWidth="1"/>
    <col min="11453" max="11453" width="9" customWidth="1"/>
    <col min="11454" max="11454" width="6.140625" customWidth="1"/>
    <col min="11455" max="11455" width="3.85546875" customWidth="1"/>
    <col min="11456" max="11456" width="11.7109375" customWidth="1"/>
    <col min="11457" max="11464" width="0" hidden="1" customWidth="1"/>
    <col min="11465" max="11465" width="10.140625" customWidth="1"/>
    <col min="11466" max="11466" width="15.85546875" customWidth="1"/>
    <col min="11467" max="11467" width="4.140625" customWidth="1"/>
    <col min="11468" max="11468" width="5.5703125" customWidth="1"/>
    <col min="11469" max="11469" width="21.7109375" customWidth="1"/>
    <col min="11470" max="11470" width="14.140625" customWidth="1"/>
    <col min="11473" max="11474" width="18.7109375" bestFit="1" customWidth="1"/>
    <col min="11704" max="11704" width="14.42578125" customWidth="1"/>
    <col min="11708" max="11708" width="16.85546875" customWidth="1"/>
    <col min="11709" max="11709" width="9" customWidth="1"/>
    <col min="11710" max="11710" width="6.140625" customWidth="1"/>
    <col min="11711" max="11711" width="3.85546875" customWidth="1"/>
    <col min="11712" max="11712" width="11.7109375" customWidth="1"/>
    <col min="11713" max="11720" width="0" hidden="1" customWidth="1"/>
    <col min="11721" max="11721" width="10.140625" customWidth="1"/>
    <col min="11722" max="11722" width="15.85546875" customWidth="1"/>
    <col min="11723" max="11723" width="4.140625" customWidth="1"/>
    <col min="11724" max="11724" width="5.5703125" customWidth="1"/>
    <col min="11725" max="11725" width="21.7109375" customWidth="1"/>
    <col min="11726" max="11726" width="14.140625" customWidth="1"/>
    <col min="11729" max="11730" width="18.7109375" bestFit="1" customWidth="1"/>
    <col min="11960" max="11960" width="14.42578125" customWidth="1"/>
    <col min="11964" max="11964" width="16.85546875" customWidth="1"/>
    <col min="11965" max="11965" width="9" customWidth="1"/>
    <col min="11966" max="11966" width="6.140625" customWidth="1"/>
    <col min="11967" max="11967" width="3.85546875" customWidth="1"/>
    <col min="11968" max="11968" width="11.7109375" customWidth="1"/>
    <col min="11969" max="11976" width="0" hidden="1" customWidth="1"/>
    <col min="11977" max="11977" width="10.140625" customWidth="1"/>
    <col min="11978" max="11978" width="15.85546875" customWidth="1"/>
    <col min="11979" max="11979" width="4.140625" customWidth="1"/>
    <col min="11980" max="11980" width="5.5703125" customWidth="1"/>
    <col min="11981" max="11981" width="21.7109375" customWidth="1"/>
    <col min="11982" max="11982" width="14.140625" customWidth="1"/>
    <col min="11985" max="11986" width="18.7109375" bestFit="1" customWidth="1"/>
    <col min="12216" max="12216" width="14.42578125" customWidth="1"/>
    <col min="12220" max="12220" width="16.85546875" customWidth="1"/>
    <col min="12221" max="12221" width="9" customWidth="1"/>
    <col min="12222" max="12222" width="6.140625" customWidth="1"/>
    <col min="12223" max="12223" width="3.85546875" customWidth="1"/>
    <col min="12224" max="12224" width="11.7109375" customWidth="1"/>
    <col min="12225" max="12232" width="0" hidden="1" customWidth="1"/>
    <col min="12233" max="12233" width="10.140625" customWidth="1"/>
    <col min="12234" max="12234" width="15.85546875" customWidth="1"/>
    <col min="12235" max="12235" width="4.140625" customWidth="1"/>
    <col min="12236" max="12236" width="5.5703125" customWidth="1"/>
    <col min="12237" max="12237" width="21.7109375" customWidth="1"/>
    <col min="12238" max="12238" width="14.140625" customWidth="1"/>
    <col min="12241" max="12242" width="18.7109375" bestFit="1" customWidth="1"/>
    <col min="12472" max="12472" width="14.42578125" customWidth="1"/>
    <col min="12476" max="12476" width="16.85546875" customWidth="1"/>
    <col min="12477" max="12477" width="9" customWidth="1"/>
    <col min="12478" max="12478" width="6.140625" customWidth="1"/>
    <col min="12479" max="12479" width="3.85546875" customWidth="1"/>
    <col min="12480" max="12480" width="11.7109375" customWidth="1"/>
    <col min="12481" max="12488" width="0" hidden="1" customWidth="1"/>
    <col min="12489" max="12489" width="10.140625" customWidth="1"/>
    <col min="12490" max="12490" width="15.85546875" customWidth="1"/>
    <col min="12491" max="12491" width="4.140625" customWidth="1"/>
    <col min="12492" max="12492" width="5.5703125" customWidth="1"/>
    <col min="12493" max="12493" width="21.7109375" customWidth="1"/>
    <col min="12494" max="12494" width="14.140625" customWidth="1"/>
    <col min="12497" max="12498" width="18.7109375" bestFit="1" customWidth="1"/>
    <col min="12728" max="12728" width="14.42578125" customWidth="1"/>
    <col min="12732" max="12732" width="16.85546875" customWidth="1"/>
    <col min="12733" max="12733" width="9" customWidth="1"/>
    <col min="12734" max="12734" width="6.140625" customWidth="1"/>
    <col min="12735" max="12735" width="3.85546875" customWidth="1"/>
    <col min="12736" max="12736" width="11.7109375" customWidth="1"/>
    <col min="12737" max="12744" width="0" hidden="1" customWidth="1"/>
    <col min="12745" max="12745" width="10.140625" customWidth="1"/>
    <col min="12746" max="12746" width="15.85546875" customWidth="1"/>
    <col min="12747" max="12747" width="4.140625" customWidth="1"/>
    <col min="12748" max="12748" width="5.5703125" customWidth="1"/>
    <col min="12749" max="12749" width="21.7109375" customWidth="1"/>
    <col min="12750" max="12750" width="14.140625" customWidth="1"/>
    <col min="12753" max="12754" width="18.7109375" bestFit="1" customWidth="1"/>
    <col min="12984" max="12984" width="14.42578125" customWidth="1"/>
    <col min="12988" max="12988" width="16.85546875" customWidth="1"/>
    <col min="12989" max="12989" width="9" customWidth="1"/>
    <col min="12990" max="12990" width="6.140625" customWidth="1"/>
    <col min="12991" max="12991" width="3.85546875" customWidth="1"/>
    <col min="12992" max="12992" width="11.7109375" customWidth="1"/>
    <col min="12993" max="13000" width="0" hidden="1" customWidth="1"/>
    <col min="13001" max="13001" width="10.140625" customWidth="1"/>
    <col min="13002" max="13002" width="15.85546875" customWidth="1"/>
    <col min="13003" max="13003" width="4.140625" customWidth="1"/>
    <col min="13004" max="13004" width="5.5703125" customWidth="1"/>
    <col min="13005" max="13005" width="21.7109375" customWidth="1"/>
    <col min="13006" max="13006" width="14.140625" customWidth="1"/>
    <col min="13009" max="13010" width="18.7109375" bestFit="1" customWidth="1"/>
    <col min="13240" max="13240" width="14.42578125" customWidth="1"/>
    <col min="13244" max="13244" width="16.85546875" customWidth="1"/>
    <col min="13245" max="13245" width="9" customWidth="1"/>
    <col min="13246" max="13246" width="6.140625" customWidth="1"/>
    <col min="13247" max="13247" width="3.85546875" customWidth="1"/>
    <col min="13248" max="13248" width="11.7109375" customWidth="1"/>
    <col min="13249" max="13256" width="0" hidden="1" customWidth="1"/>
    <col min="13257" max="13257" width="10.140625" customWidth="1"/>
    <col min="13258" max="13258" width="15.85546875" customWidth="1"/>
    <col min="13259" max="13259" width="4.140625" customWidth="1"/>
    <col min="13260" max="13260" width="5.5703125" customWidth="1"/>
    <col min="13261" max="13261" width="21.7109375" customWidth="1"/>
    <col min="13262" max="13262" width="14.140625" customWidth="1"/>
    <col min="13265" max="13266" width="18.7109375" bestFit="1" customWidth="1"/>
    <col min="13496" max="13496" width="14.42578125" customWidth="1"/>
    <col min="13500" max="13500" width="16.85546875" customWidth="1"/>
    <col min="13501" max="13501" width="9" customWidth="1"/>
    <col min="13502" max="13502" width="6.140625" customWidth="1"/>
    <col min="13503" max="13503" width="3.85546875" customWidth="1"/>
    <col min="13504" max="13504" width="11.7109375" customWidth="1"/>
    <col min="13505" max="13512" width="0" hidden="1" customWidth="1"/>
    <col min="13513" max="13513" width="10.140625" customWidth="1"/>
    <col min="13514" max="13514" width="15.85546875" customWidth="1"/>
    <col min="13515" max="13515" width="4.140625" customWidth="1"/>
    <col min="13516" max="13516" width="5.5703125" customWidth="1"/>
    <col min="13517" max="13517" width="21.7109375" customWidth="1"/>
    <col min="13518" max="13518" width="14.140625" customWidth="1"/>
    <col min="13521" max="13522" width="18.7109375" bestFit="1" customWidth="1"/>
    <col min="13752" max="13752" width="14.42578125" customWidth="1"/>
    <col min="13756" max="13756" width="16.85546875" customWidth="1"/>
    <col min="13757" max="13757" width="9" customWidth="1"/>
    <col min="13758" max="13758" width="6.140625" customWidth="1"/>
    <col min="13759" max="13759" width="3.85546875" customWidth="1"/>
    <col min="13760" max="13760" width="11.7109375" customWidth="1"/>
    <col min="13761" max="13768" width="0" hidden="1" customWidth="1"/>
    <col min="13769" max="13769" width="10.140625" customWidth="1"/>
    <col min="13770" max="13770" width="15.85546875" customWidth="1"/>
    <col min="13771" max="13771" width="4.140625" customWidth="1"/>
    <col min="13772" max="13772" width="5.5703125" customWidth="1"/>
    <col min="13773" max="13773" width="21.7109375" customWidth="1"/>
    <col min="13774" max="13774" width="14.140625" customWidth="1"/>
    <col min="13777" max="13778" width="18.7109375" bestFit="1" customWidth="1"/>
    <col min="14008" max="14008" width="14.42578125" customWidth="1"/>
    <col min="14012" max="14012" width="16.85546875" customWidth="1"/>
    <col min="14013" max="14013" width="9" customWidth="1"/>
    <col min="14014" max="14014" width="6.140625" customWidth="1"/>
    <col min="14015" max="14015" width="3.85546875" customWidth="1"/>
    <col min="14016" max="14016" width="11.7109375" customWidth="1"/>
    <col min="14017" max="14024" width="0" hidden="1" customWidth="1"/>
    <col min="14025" max="14025" width="10.140625" customWidth="1"/>
    <col min="14026" max="14026" width="15.85546875" customWidth="1"/>
    <col min="14027" max="14027" width="4.140625" customWidth="1"/>
    <col min="14028" max="14028" width="5.5703125" customWidth="1"/>
    <col min="14029" max="14029" width="21.7109375" customWidth="1"/>
    <col min="14030" max="14030" width="14.140625" customWidth="1"/>
    <col min="14033" max="14034" width="18.7109375" bestFit="1" customWidth="1"/>
    <col min="14264" max="14264" width="14.42578125" customWidth="1"/>
    <col min="14268" max="14268" width="16.85546875" customWidth="1"/>
    <col min="14269" max="14269" width="9" customWidth="1"/>
    <col min="14270" max="14270" width="6.140625" customWidth="1"/>
    <col min="14271" max="14271" width="3.85546875" customWidth="1"/>
    <col min="14272" max="14272" width="11.7109375" customWidth="1"/>
    <col min="14273" max="14280" width="0" hidden="1" customWidth="1"/>
    <col min="14281" max="14281" width="10.140625" customWidth="1"/>
    <col min="14282" max="14282" width="15.85546875" customWidth="1"/>
    <col min="14283" max="14283" width="4.140625" customWidth="1"/>
    <col min="14284" max="14284" width="5.5703125" customWidth="1"/>
    <col min="14285" max="14285" width="21.7109375" customWidth="1"/>
    <col min="14286" max="14286" width="14.140625" customWidth="1"/>
    <col min="14289" max="14290" width="18.7109375" bestFit="1" customWidth="1"/>
    <col min="14520" max="14520" width="14.42578125" customWidth="1"/>
    <col min="14524" max="14524" width="16.85546875" customWidth="1"/>
    <col min="14525" max="14525" width="9" customWidth="1"/>
    <col min="14526" max="14526" width="6.140625" customWidth="1"/>
    <col min="14527" max="14527" width="3.85546875" customWidth="1"/>
    <col min="14528" max="14528" width="11.7109375" customWidth="1"/>
    <col min="14529" max="14536" width="0" hidden="1" customWidth="1"/>
    <col min="14537" max="14537" width="10.140625" customWidth="1"/>
    <col min="14538" max="14538" width="15.85546875" customWidth="1"/>
    <col min="14539" max="14539" width="4.140625" customWidth="1"/>
    <col min="14540" max="14540" width="5.5703125" customWidth="1"/>
    <col min="14541" max="14541" width="21.7109375" customWidth="1"/>
    <col min="14542" max="14542" width="14.140625" customWidth="1"/>
    <col min="14545" max="14546" width="18.7109375" bestFit="1" customWidth="1"/>
    <col min="14776" max="14776" width="14.42578125" customWidth="1"/>
    <col min="14780" max="14780" width="16.85546875" customWidth="1"/>
    <col min="14781" max="14781" width="9" customWidth="1"/>
    <col min="14782" max="14782" width="6.140625" customWidth="1"/>
    <col min="14783" max="14783" width="3.85546875" customWidth="1"/>
    <col min="14784" max="14784" width="11.7109375" customWidth="1"/>
    <col min="14785" max="14792" width="0" hidden="1" customWidth="1"/>
    <col min="14793" max="14793" width="10.140625" customWidth="1"/>
    <col min="14794" max="14794" width="15.85546875" customWidth="1"/>
    <col min="14795" max="14795" width="4.140625" customWidth="1"/>
    <col min="14796" max="14796" width="5.5703125" customWidth="1"/>
    <col min="14797" max="14797" width="21.7109375" customWidth="1"/>
    <col min="14798" max="14798" width="14.140625" customWidth="1"/>
    <col min="14801" max="14802" width="18.7109375" bestFit="1" customWidth="1"/>
    <col min="15032" max="15032" width="14.42578125" customWidth="1"/>
    <col min="15036" max="15036" width="16.85546875" customWidth="1"/>
    <col min="15037" max="15037" width="9" customWidth="1"/>
    <col min="15038" max="15038" width="6.140625" customWidth="1"/>
    <col min="15039" max="15039" width="3.85546875" customWidth="1"/>
    <col min="15040" max="15040" width="11.7109375" customWidth="1"/>
    <col min="15041" max="15048" width="0" hidden="1" customWidth="1"/>
    <col min="15049" max="15049" width="10.140625" customWidth="1"/>
    <col min="15050" max="15050" width="15.85546875" customWidth="1"/>
    <col min="15051" max="15051" width="4.140625" customWidth="1"/>
    <col min="15052" max="15052" width="5.5703125" customWidth="1"/>
    <col min="15053" max="15053" width="21.7109375" customWidth="1"/>
    <col min="15054" max="15054" width="14.140625" customWidth="1"/>
    <col min="15057" max="15058" width="18.7109375" bestFit="1" customWidth="1"/>
    <col min="15288" max="15288" width="14.42578125" customWidth="1"/>
    <col min="15292" max="15292" width="16.85546875" customWidth="1"/>
    <col min="15293" max="15293" width="9" customWidth="1"/>
    <col min="15294" max="15294" width="6.140625" customWidth="1"/>
    <col min="15295" max="15295" width="3.85546875" customWidth="1"/>
    <col min="15296" max="15296" width="11.7109375" customWidth="1"/>
    <col min="15297" max="15304" width="0" hidden="1" customWidth="1"/>
    <col min="15305" max="15305" width="10.140625" customWidth="1"/>
    <col min="15306" max="15306" width="15.85546875" customWidth="1"/>
    <col min="15307" max="15307" width="4.140625" customWidth="1"/>
    <col min="15308" max="15308" width="5.5703125" customWidth="1"/>
    <col min="15309" max="15309" width="21.7109375" customWidth="1"/>
    <col min="15310" max="15310" width="14.140625" customWidth="1"/>
    <col min="15313" max="15314" width="18.7109375" bestFit="1" customWidth="1"/>
    <col min="15544" max="15544" width="14.42578125" customWidth="1"/>
    <col min="15548" max="15548" width="16.85546875" customWidth="1"/>
    <col min="15549" max="15549" width="9" customWidth="1"/>
    <col min="15550" max="15550" width="6.140625" customWidth="1"/>
    <col min="15551" max="15551" width="3.85546875" customWidth="1"/>
    <col min="15552" max="15552" width="11.7109375" customWidth="1"/>
    <col min="15553" max="15560" width="0" hidden="1" customWidth="1"/>
    <col min="15561" max="15561" width="10.140625" customWidth="1"/>
    <col min="15562" max="15562" width="15.85546875" customWidth="1"/>
    <col min="15563" max="15563" width="4.140625" customWidth="1"/>
    <col min="15564" max="15564" width="5.5703125" customWidth="1"/>
    <col min="15565" max="15565" width="21.7109375" customWidth="1"/>
    <col min="15566" max="15566" width="14.140625" customWidth="1"/>
    <col min="15569" max="15570" width="18.7109375" bestFit="1" customWidth="1"/>
    <col min="15800" max="15800" width="14.42578125" customWidth="1"/>
    <col min="15804" max="15804" width="16.85546875" customWidth="1"/>
    <col min="15805" max="15805" width="9" customWidth="1"/>
    <col min="15806" max="15806" width="6.140625" customWidth="1"/>
    <col min="15807" max="15807" width="3.85546875" customWidth="1"/>
    <col min="15808" max="15808" width="11.7109375" customWidth="1"/>
    <col min="15809" max="15816" width="0" hidden="1" customWidth="1"/>
    <col min="15817" max="15817" width="10.140625" customWidth="1"/>
    <col min="15818" max="15818" width="15.85546875" customWidth="1"/>
    <col min="15819" max="15819" width="4.140625" customWidth="1"/>
    <col min="15820" max="15820" width="5.5703125" customWidth="1"/>
    <col min="15821" max="15821" width="21.7109375" customWidth="1"/>
    <col min="15822" max="15822" width="14.140625" customWidth="1"/>
    <col min="15825" max="15826" width="18.7109375" bestFit="1" customWidth="1"/>
    <col min="16056" max="16056" width="14.42578125" customWidth="1"/>
    <col min="16060" max="16060" width="16.85546875" customWidth="1"/>
    <col min="16061" max="16061" width="9" customWidth="1"/>
    <col min="16062" max="16062" width="6.140625" customWidth="1"/>
    <col min="16063" max="16063" width="3.85546875" customWidth="1"/>
    <col min="16064" max="16064" width="11.7109375" customWidth="1"/>
    <col min="16065" max="16072" width="0" hidden="1" customWidth="1"/>
    <col min="16073" max="16073" width="10.140625" customWidth="1"/>
    <col min="16074" max="16074" width="15.85546875" customWidth="1"/>
    <col min="16075" max="16075" width="4.140625" customWidth="1"/>
    <col min="16076" max="16076" width="5.5703125" customWidth="1"/>
    <col min="16077" max="16077" width="21.7109375" customWidth="1"/>
    <col min="16078" max="16078" width="14.140625" customWidth="1"/>
    <col min="16081" max="16082" width="18.7109375" bestFit="1" customWidth="1"/>
  </cols>
  <sheetData>
    <row r="1" spans="1:14" x14ac:dyDescent="0.2">
      <c r="B1" s="83"/>
      <c r="C1" s="84"/>
      <c r="D1" s="85"/>
    </row>
    <row r="2" spans="1:14" x14ac:dyDescent="0.2">
      <c r="B2" s="184" t="s">
        <v>53</v>
      </c>
      <c r="C2" s="84"/>
      <c r="D2" s="85"/>
    </row>
    <row r="3" spans="1:14" ht="35.1" customHeight="1" x14ac:dyDescent="0.2">
      <c r="B3" s="184"/>
      <c r="C3" s="86"/>
      <c r="D3" s="87"/>
    </row>
    <row r="4" spans="1:14" ht="36" x14ac:dyDescent="0.2">
      <c r="B4" s="88" t="s">
        <v>54</v>
      </c>
      <c r="C4" s="89"/>
      <c r="D4" s="88"/>
    </row>
    <row r="5" spans="1:14" ht="26.25" customHeight="1" x14ac:dyDescent="0.2">
      <c r="B5" s="153" t="s">
        <v>51</v>
      </c>
      <c r="C5" s="89"/>
      <c r="D5" s="88"/>
    </row>
    <row r="6" spans="1:14" ht="21" customHeight="1" x14ac:dyDescent="0.2">
      <c r="B6" s="90"/>
      <c r="C6" s="91"/>
      <c r="D6" s="92"/>
    </row>
    <row r="7" spans="1:14" ht="15.6" hidden="1" customHeight="1" thickBot="1" x14ac:dyDescent="0.25">
      <c r="A7" s="38"/>
      <c r="B7" s="93"/>
      <c r="C7" s="94" t="s">
        <v>0</v>
      </c>
      <c r="D7" s="95">
        <v>25317.16</v>
      </c>
      <c r="H7" s="26"/>
    </row>
    <row r="8" spans="1:14" ht="15.6" customHeight="1" thickBot="1" x14ac:dyDescent="0.25">
      <c r="B8" s="96"/>
      <c r="C8" s="97"/>
      <c r="D8" s="98"/>
      <c r="H8" s="26"/>
    </row>
    <row r="9" spans="1:14" ht="15.6" customHeight="1" thickBot="1" x14ac:dyDescent="0.25">
      <c r="B9" s="187" t="s">
        <v>36</v>
      </c>
      <c r="C9" s="188"/>
      <c r="D9" s="189"/>
      <c r="H9" s="26"/>
    </row>
    <row r="10" spans="1:14" s="1" customFormat="1" ht="16.5" x14ac:dyDescent="0.2">
      <c r="B10" s="99"/>
      <c r="C10" s="100"/>
      <c r="D10" s="102" t="s">
        <v>4</v>
      </c>
      <c r="H10" s="26"/>
    </row>
    <row r="11" spans="1:14" s="1" customFormat="1" ht="15" customHeight="1" x14ac:dyDescent="0.2">
      <c r="B11" s="181" t="s">
        <v>1</v>
      </c>
      <c r="C11" s="182"/>
      <c r="D11" s="183"/>
      <c r="H11" s="26"/>
    </row>
    <row r="12" spans="1:14" s="1" customFormat="1" ht="15" customHeight="1" x14ac:dyDescent="0.2">
      <c r="B12" s="101" t="s">
        <v>2</v>
      </c>
      <c r="C12" s="180" t="s">
        <v>3</v>
      </c>
      <c r="D12" s="102"/>
      <c r="H12" s="26"/>
      <c r="J12" s="82"/>
      <c r="K12" s="82"/>
    </row>
    <row r="13" spans="1:14" s="1" customFormat="1" ht="15" customHeight="1" x14ac:dyDescent="0.25">
      <c r="B13" s="103" t="s">
        <v>5</v>
      </c>
      <c r="C13" s="104">
        <v>1</v>
      </c>
      <c r="D13" s="105">
        <v>28060</v>
      </c>
      <c r="J13" s="82"/>
      <c r="K13" s="82"/>
      <c r="N13" s="15"/>
    </row>
    <row r="14" spans="1:14" s="1" customFormat="1" ht="15.75" x14ac:dyDescent="0.25">
      <c r="B14" s="103" t="s">
        <v>6</v>
      </c>
      <c r="C14" s="106">
        <v>1.4</v>
      </c>
      <c r="D14" s="105">
        <v>420.9</v>
      </c>
      <c r="J14" s="82"/>
      <c r="K14" s="82"/>
      <c r="N14" s="15"/>
    </row>
    <row r="15" spans="1:14" s="1" customFormat="1" ht="15" customHeight="1" x14ac:dyDescent="0.2">
      <c r="B15" s="103" t="s">
        <v>34</v>
      </c>
      <c r="C15" s="107">
        <v>1.5</v>
      </c>
      <c r="D15" s="108" t="s">
        <v>52</v>
      </c>
      <c r="J15" s="82"/>
      <c r="K15" s="82"/>
    </row>
    <row r="16" spans="1:14" s="1" customFormat="1" ht="15" customHeight="1" x14ac:dyDescent="0.2">
      <c r="B16" s="109"/>
      <c r="C16" s="110"/>
      <c r="D16" s="111"/>
      <c r="J16" s="82"/>
      <c r="K16" s="82"/>
    </row>
    <row r="17" spans="2:183" s="1" customFormat="1" ht="15" customHeight="1" x14ac:dyDescent="0.25">
      <c r="B17" s="101" t="s">
        <v>7</v>
      </c>
      <c r="C17" s="112"/>
      <c r="D17" s="111"/>
      <c r="J17" s="82"/>
      <c r="K17" s="82"/>
    </row>
    <row r="18" spans="2:183" s="1" customFormat="1" ht="15" customHeight="1" x14ac:dyDescent="0.2">
      <c r="B18" s="103" t="s">
        <v>37</v>
      </c>
      <c r="C18" s="104">
        <v>1.3</v>
      </c>
      <c r="D18" s="105">
        <v>420.9</v>
      </c>
    </row>
    <row r="19" spans="2:183" s="1" customFormat="1" ht="15" x14ac:dyDescent="0.2">
      <c r="B19" s="109"/>
      <c r="C19" s="110"/>
      <c r="D19" s="111"/>
    </row>
    <row r="20" spans="2:183" s="1" customFormat="1" ht="15" customHeight="1" x14ac:dyDescent="0.2">
      <c r="B20" s="181" t="s">
        <v>35</v>
      </c>
      <c r="C20" s="182"/>
      <c r="D20" s="183"/>
    </row>
    <row r="21" spans="2:183" s="1" customFormat="1" ht="15" customHeight="1" x14ac:dyDescent="0.2">
      <c r="B21" s="101" t="s">
        <v>48</v>
      </c>
      <c r="C21" s="92"/>
      <c r="D21" s="102"/>
    </row>
    <row r="22" spans="2:183" s="1" customFormat="1" ht="19.899999999999999" customHeight="1" x14ac:dyDescent="0.2">
      <c r="B22" s="113" t="s">
        <v>38</v>
      </c>
      <c r="C22" s="106">
        <v>1.2</v>
      </c>
      <c r="D22" s="105">
        <v>28060</v>
      </c>
    </row>
    <row r="23" spans="2:183" s="1" customFormat="1" ht="19.899999999999999" customHeight="1" x14ac:dyDescent="0.2">
      <c r="B23" s="114" t="s">
        <v>46</v>
      </c>
      <c r="C23" s="106">
        <v>1.1000000000000001</v>
      </c>
      <c r="D23" s="105">
        <v>631.35</v>
      </c>
    </row>
    <row r="24" spans="2:183" s="1" customFormat="1" ht="19.899999999999999" customHeight="1" x14ac:dyDescent="0.25">
      <c r="B24" s="114" t="s">
        <v>45</v>
      </c>
      <c r="C24" s="106">
        <v>1</v>
      </c>
      <c r="D24" s="105">
        <v>701.5</v>
      </c>
      <c r="N24" s="15"/>
    </row>
    <row r="25" spans="2:183" s="1" customFormat="1" ht="27.75" customHeight="1" x14ac:dyDescent="0.2">
      <c r="B25" s="114" t="s">
        <v>47</v>
      </c>
      <c r="C25" s="115">
        <v>0.9</v>
      </c>
      <c r="D25" s="108" t="s">
        <v>52</v>
      </c>
    </row>
    <row r="26" spans="2:183" s="30" customFormat="1" ht="15.6" customHeight="1" x14ac:dyDescent="0.2">
      <c r="B26" s="116"/>
      <c r="C26" s="117"/>
      <c r="D26" s="11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</row>
    <row r="27" spans="2:183" s="30" customFormat="1" ht="15.6" customHeight="1" x14ac:dyDescent="0.2">
      <c r="B27" s="181" t="s">
        <v>39</v>
      </c>
      <c r="C27" s="182"/>
      <c r="D27" s="183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</row>
    <row r="28" spans="2:183" s="30" customFormat="1" ht="15.6" customHeight="1" x14ac:dyDescent="0.2">
      <c r="B28" s="101" t="s">
        <v>40</v>
      </c>
      <c r="C28" s="92"/>
      <c r="D28" s="102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</row>
    <row r="29" spans="2:183" s="30" customFormat="1" ht="20.100000000000001" customHeight="1" x14ac:dyDescent="0.2">
      <c r="B29" s="113" t="s">
        <v>41</v>
      </c>
      <c r="C29" s="106">
        <v>1.2</v>
      </c>
      <c r="D29" s="105">
        <v>28060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</row>
    <row r="30" spans="2:183" s="30" customFormat="1" ht="20.100000000000001" customHeight="1" x14ac:dyDescent="0.2">
      <c r="B30" s="114" t="s">
        <v>42</v>
      </c>
      <c r="C30" s="106">
        <v>1.1000000000000001</v>
      </c>
      <c r="D30" s="105">
        <v>350.75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</row>
    <row r="31" spans="2:183" s="30" customFormat="1" ht="20.100000000000001" customHeight="1" x14ac:dyDescent="0.2">
      <c r="B31" s="114" t="s">
        <v>43</v>
      </c>
      <c r="C31" s="106">
        <v>1</v>
      </c>
      <c r="D31" s="105">
        <v>420.9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</row>
    <row r="32" spans="2:183" s="30" customFormat="1" ht="20.100000000000001" customHeight="1" x14ac:dyDescent="0.2">
      <c r="B32" s="114" t="s">
        <v>44</v>
      </c>
      <c r="C32" s="115">
        <v>0.9</v>
      </c>
      <c r="D32" s="108" t="s">
        <v>52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</row>
    <row r="33" spans="2:183" s="30" customFormat="1" ht="20.100000000000001" customHeight="1" x14ac:dyDescent="0.2">
      <c r="B33" s="151" t="s">
        <v>59</v>
      </c>
      <c r="C33" s="117"/>
      <c r="D33" s="152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</row>
    <row r="34" spans="2:183" s="30" customFormat="1" ht="30" customHeight="1" x14ac:dyDescent="0.2">
      <c r="B34" s="185" t="s">
        <v>49</v>
      </c>
      <c r="C34" s="185"/>
      <c r="D34" s="18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</row>
    <row r="35" spans="2:183" s="30" customFormat="1" ht="27" customHeight="1" x14ac:dyDescent="0.2">
      <c r="B35" s="185" t="s">
        <v>50</v>
      </c>
      <c r="C35" s="185"/>
      <c r="D35" s="185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</row>
    <row r="36" spans="2:183" s="30" customFormat="1" ht="15.6" customHeight="1" x14ac:dyDescent="0.2">
      <c r="B36" s="6"/>
      <c r="C36" s="8"/>
      <c r="D36" s="9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</row>
    <row r="37" spans="2:183" s="30" customFormat="1" ht="15.6" customHeight="1" x14ac:dyDescent="0.2">
      <c r="B37" s="186"/>
      <c r="C37" s="186"/>
      <c r="D37" s="186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</row>
    <row r="38" spans="2:183" s="30" customFormat="1" ht="15.6" customHeight="1" x14ac:dyDescent="0.2">
      <c r="B38" s="122"/>
      <c r="C38" s="123"/>
      <c r="D38" s="124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</row>
    <row r="39" spans="2:183" s="30" customFormat="1" ht="30" customHeight="1" x14ac:dyDescent="0.2">
      <c r="B39" s="122"/>
      <c r="C39" s="123"/>
      <c r="D39" s="124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</row>
    <row r="40" spans="2:183" s="30" customFormat="1" ht="30" customHeight="1" x14ac:dyDescent="0.2">
      <c r="B40" s="122"/>
      <c r="C40" s="123"/>
      <c r="D40" s="12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</row>
    <row r="41" spans="2:183" s="30" customFormat="1" ht="33" customHeight="1" x14ac:dyDescent="0.2">
      <c r="B41" s="122"/>
      <c r="C41" s="123"/>
      <c r="D41" s="12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</row>
    <row r="42" spans="2:183" s="30" customFormat="1" ht="30" customHeight="1" x14ac:dyDescent="0.2">
      <c r="B42" s="122"/>
      <c r="C42" s="123"/>
      <c r="D42" s="124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</row>
    <row r="43" spans="2:183" s="30" customFormat="1" ht="30" customHeight="1" x14ac:dyDescent="0.2">
      <c r="B43" s="122"/>
      <c r="C43" s="123"/>
      <c r="D43" s="124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</row>
    <row r="44" spans="2:183" s="10" customFormat="1" ht="30" customHeight="1" x14ac:dyDescent="0.2">
      <c r="B44" s="122"/>
      <c r="C44" s="123"/>
      <c r="D44" s="124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</row>
    <row r="45" spans="2:183" s="10" customFormat="1" ht="30" customHeight="1" x14ac:dyDescent="0.2">
      <c r="B45" s="122"/>
      <c r="C45" s="123"/>
      <c r="D45" s="124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</row>
    <row r="46" spans="2:183" s="11" customFormat="1" ht="30" customHeight="1" x14ac:dyDescent="0.2">
      <c r="B46" s="122"/>
      <c r="C46" s="123"/>
      <c r="D46" s="124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79"/>
    </row>
    <row r="47" spans="2:183" s="12" customFormat="1" ht="18" customHeight="1" x14ac:dyDescent="0.2">
      <c r="B47" s="125"/>
      <c r="C47" s="123"/>
      <c r="D47" s="12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</row>
    <row r="48" spans="2:183" s="12" customFormat="1" ht="16.899999999999999" customHeight="1" x14ac:dyDescent="0.2">
      <c r="B48" s="186"/>
      <c r="C48" s="186"/>
      <c r="D48" s="186"/>
    </row>
    <row r="49" spans="2:4" s="12" customFormat="1" ht="30" customHeight="1" x14ac:dyDescent="0.2">
      <c r="B49" s="122"/>
      <c r="C49" s="123"/>
      <c r="D49" s="124"/>
    </row>
    <row r="50" spans="2:4" s="12" customFormat="1" ht="18" customHeight="1" x14ac:dyDescent="0.2">
      <c r="B50" s="122"/>
      <c r="C50" s="123"/>
      <c r="D50" s="124"/>
    </row>
    <row r="51" spans="2:4" s="12" customFormat="1" ht="18" customHeight="1" x14ac:dyDescent="0.2">
      <c r="B51" s="122"/>
      <c r="C51" s="123"/>
      <c r="D51" s="124"/>
    </row>
    <row r="52" spans="2:4" s="12" customFormat="1" ht="30" customHeight="1" x14ac:dyDescent="0.2">
      <c r="B52" s="122"/>
      <c r="C52" s="123"/>
      <c r="D52" s="124"/>
    </row>
    <row r="53" spans="2:4" s="12" customFormat="1" ht="30" customHeight="1" x14ac:dyDescent="0.2">
      <c r="B53" s="122"/>
      <c r="C53" s="123"/>
      <c r="D53" s="124"/>
    </row>
    <row r="54" spans="2:4" s="12" customFormat="1" ht="18" customHeight="1" x14ac:dyDescent="0.2">
      <c r="B54" s="122"/>
      <c r="C54" s="123"/>
      <c r="D54" s="124"/>
    </row>
    <row r="55" spans="2:4" s="10" customFormat="1" ht="15" customHeight="1" x14ac:dyDescent="0.2">
      <c r="B55" s="122"/>
      <c r="C55" s="123"/>
      <c r="D55" s="124"/>
    </row>
    <row r="56" spans="2:4" s="7" customFormat="1" ht="15" customHeight="1" x14ac:dyDescent="0.2">
      <c r="B56" s="122"/>
      <c r="C56" s="123"/>
      <c r="D56" s="124"/>
    </row>
    <row r="57" spans="2:4" s="7" customFormat="1" ht="15" customHeight="1" x14ac:dyDescent="0.2">
      <c r="B57" s="122"/>
      <c r="C57" s="123"/>
      <c r="D57" s="124"/>
    </row>
    <row r="58" spans="2:4" s="7" customFormat="1" ht="15" customHeight="1" x14ac:dyDescent="0.2">
      <c r="B58" s="126"/>
      <c r="C58" s="127"/>
      <c r="D58" s="124"/>
    </row>
    <row r="59" spans="2:4" s="1" customFormat="1" ht="15" customHeight="1" x14ac:dyDescent="0.2">
      <c r="B59" s="186"/>
      <c r="C59" s="186"/>
      <c r="D59" s="186"/>
    </row>
    <row r="60" spans="2:4" s="1" customFormat="1" ht="15" x14ac:dyDescent="0.2">
      <c r="B60" s="122"/>
      <c r="C60" s="123"/>
      <c r="D60" s="124"/>
    </row>
    <row r="61" spans="2:4" s="1" customFormat="1" ht="15.6" customHeight="1" x14ac:dyDescent="0.2">
      <c r="B61" s="122"/>
      <c r="C61" s="123"/>
      <c r="D61" s="124"/>
    </row>
    <row r="62" spans="2:4" s="10" customFormat="1" ht="15" customHeight="1" x14ac:dyDescent="0.2">
      <c r="B62" s="122"/>
      <c r="C62" s="127"/>
      <c r="D62" s="124"/>
    </row>
    <row r="63" spans="2:4" s="10" customFormat="1" ht="15" customHeight="1" x14ac:dyDescent="0.2">
      <c r="B63" s="128"/>
      <c r="C63" s="129"/>
      <c r="D63" s="130"/>
    </row>
    <row r="64" spans="2:4" s="10" customFormat="1" ht="15.75" x14ac:dyDescent="0.2">
      <c r="B64" s="186"/>
      <c r="C64" s="186"/>
      <c r="D64" s="186"/>
    </row>
    <row r="65" spans="2:4" s="10" customFormat="1" ht="15" x14ac:dyDescent="0.2">
      <c r="B65" s="122"/>
      <c r="C65" s="127"/>
      <c r="D65" s="124"/>
    </row>
    <row r="66" spans="2:4" s="10" customFormat="1" ht="15" x14ac:dyDescent="0.2">
      <c r="B66" s="122"/>
      <c r="C66" s="127"/>
      <c r="D66" s="124"/>
    </row>
    <row r="67" spans="2:4" s="10" customFormat="1" ht="15" x14ac:dyDescent="0.2">
      <c r="B67" s="122"/>
      <c r="C67" s="127"/>
      <c r="D67" s="124"/>
    </row>
    <row r="68" spans="2:4" s="10" customFormat="1" ht="15" customHeight="1" x14ac:dyDescent="0.2">
      <c r="B68" s="122"/>
      <c r="C68" s="127"/>
      <c r="D68" s="124"/>
    </row>
    <row r="69" spans="2:4" s="10" customFormat="1" ht="15" customHeight="1" x14ac:dyDescent="0.2">
      <c r="B69" s="122"/>
      <c r="C69" s="127"/>
      <c r="D69" s="124"/>
    </row>
    <row r="70" spans="2:4" s="10" customFormat="1" ht="15" customHeight="1" x14ac:dyDescent="0.2">
      <c r="B70" s="122"/>
      <c r="C70" s="127"/>
      <c r="D70" s="124"/>
    </row>
    <row r="71" spans="2:4" s="10" customFormat="1" ht="15" x14ac:dyDescent="0.2">
      <c r="B71" s="122"/>
      <c r="C71" s="127"/>
      <c r="D71" s="124"/>
    </row>
    <row r="72" spans="2:4" s="10" customFormat="1" ht="15" customHeight="1" x14ac:dyDescent="0.2">
      <c r="B72" s="122"/>
      <c r="C72" s="127"/>
      <c r="D72" s="124"/>
    </row>
    <row r="73" spans="2:4" s="1" customFormat="1" ht="15" x14ac:dyDescent="0.2">
      <c r="B73" s="122"/>
      <c r="C73" s="127"/>
      <c r="D73" s="124"/>
    </row>
    <row r="74" spans="2:4" s="1" customFormat="1" ht="15" x14ac:dyDescent="0.2">
      <c r="B74" s="122"/>
      <c r="C74" s="127"/>
      <c r="D74" s="124"/>
    </row>
    <row r="75" spans="2:4" s="1" customFormat="1" ht="15" customHeight="1" x14ac:dyDescent="0.2">
      <c r="B75" s="122"/>
      <c r="C75" s="127"/>
      <c r="D75" s="124"/>
    </row>
    <row r="76" spans="2:4" s="1" customFormat="1" ht="15" customHeight="1" x14ac:dyDescent="0.2">
      <c r="B76" s="122"/>
      <c r="C76" s="127"/>
      <c r="D76" s="124"/>
    </row>
    <row r="77" spans="2:4" s="1" customFormat="1" ht="15" x14ac:dyDescent="0.2">
      <c r="B77" s="122"/>
      <c r="C77" s="127"/>
      <c r="D77" s="124"/>
    </row>
    <row r="78" spans="2:4" s="1" customFormat="1" ht="15" customHeight="1" x14ac:dyDescent="0.2">
      <c r="B78" s="131"/>
      <c r="C78" s="127"/>
      <c r="D78" s="124"/>
    </row>
    <row r="79" spans="2:4" s="1" customFormat="1" ht="15" customHeight="1" x14ac:dyDescent="0.2">
      <c r="B79" s="131"/>
      <c r="C79" s="127"/>
      <c r="D79" s="124"/>
    </row>
    <row r="80" spans="2:4" s="1" customFormat="1" ht="15" customHeight="1" x14ac:dyDescent="0.2">
      <c r="B80" s="131"/>
      <c r="C80" s="127"/>
      <c r="D80" s="124"/>
    </row>
    <row r="81" spans="1:183" s="1" customFormat="1" ht="15" x14ac:dyDescent="0.2">
      <c r="B81" s="131"/>
      <c r="C81" s="127"/>
      <c r="D81" s="124"/>
    </row>
    <row r="82" spans="1:183" ht="15" x14ac:dyDescent="0.2">
      <c r="B82" s="131"/>
      <c r="C82" s="127"/>
      <c r="D82" s="124"/>
    </row>
    <row r="83" spans="1:183" s="10" customFormat="1" ht="15" customHeight="1" x14ac:dyDescent="0.2">
      <c r="B83" s="131"/>
      <c r="C83" s="127"/>
      <c r="D83" s="124"/>
    </row>
    <row r="84" spans="1:183" s="10" customFormat="1" ht="15" customHeight="1" x14ac:dyDescent="0.2">
      <c r="B84" s="126"/>
      <c r="C84" s="132"/>
      <c r="D84" s="133"/>
    </row>
    <row r="85" spans="1:183" s="1" customFormat="1" ht="15.75" x14ac:dyDescent="0.2">
      <c r="B85" s="186"/>
      <c r="C85" s="186"/>
      <c r="D85" s="186"/>
    </row>
    <row r="86" spans="1:183" s="14" customFormat="1" ht="15.6" customHeight="1" x14ac:dyDescent="0.2">
      <c r="A86" s="31"/>
      <c r="B86" s="122"/>
      <c r="C86" s="127"/>
      <c r="D86" s="12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183" s="1" customFormat="1" ht="15" customHeight="1" x14ac:dyDescent="0.2">
      <c r="B87" s="122"/>
      <c r="C87" s="127"/>
      <c r="D87" s="124"/>
    </row>
    <row r="88" spans="1:183" s="1" customFormat="1" ht="15" customHeight="1" x14ac:dyDescent="0.2">
      <c r="B88" s="125"/>
      <c r="C88" s="132"/>
      <c r="D88" s="133"/>
    </row>
    <row r="89" spans="1:183" s="1" customFormat="1" ht="15" customHeight="1" x14ac:dyDescent="0.2">
      <c r="B89" s="186"/>
      <c r="C89" s="186"/>
      <c r="D89" s="186"/>
    </row>
    <row r="90" spans="1:183" s="1" customFormat="1" ht="15" customHeight="1" x14ac:dyDescent="0.2">
      <c r="B90" s="122"/>
      <c r="C90" s="127"/>
      <c r="D90" s="124"/>
    </row>
    <row r="91" spans="1:183" s="1" customFormat="1" ht="15" customHeight="1" x14ac:dyDescent="0.2">
      <c r="B91" s="122"/>
      <c r="C91" s="127"/>
      <c r="D91" s="124"/>
    </row>
    <row r="92" spans="1:183" s="1" customFormat="1" ht="15" customHeight="1" x14ac:dyDescent="0.2">
      <c r="B92" s="122"/>
      <c r="C92" s="127"/>
      <c r="D92" s="124"/>
    </row>
    <row r="93" spans="1:183" s="1" customFormat="1" ht="15" customHeight="1" x14ac:dyDescent="0.2">
      <c r="B93" s="122"/>
      <c r="C93" s="127"/>
      <c r="D93" s="124"/>
    </row>
    <row r="94" spans="1:183" s="1" customFormat="1" ht="15" customHeight="1" x14ac:dyDescent="0.2">
      <c r="B94" s="122"/>
      <c r="C94" s="127"/>
      <c r="D94" s="124"/>
    </row>
    <row r="95" spans="1:183" s="10" customFormat="1" ht="15" x14ac:dyDescent="0.2">
      <c r="B95" s="122"/>
      <c r="C95" s="123"/>
      <c r="D95" s="124"/>
    </row>
    <row r="96" spans="1:183" s="10" customFormat="1" ht="15.75" x14ac:dyDescent="0.2">
      <c r="B96" s="122"/>
      <c r="C96" s="127"/>
      <c r="D96" s="124"/>
      <c r="E96" s="80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</row>
    <row r="97" spans="2:183" s="10" customFormat="1" ht="15" customHeight="1" x14ac:dyDescent="0.2">
      <c r="B97" s="122"/>
      <c r="C97" s="127"/>
      <c r="D97" s="124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79"/>
    </row>
    <row r="98" spans="2:183" s="10" customFormat="1" ht="15" customHeight="1" x14ac:dyDescent="0.2">
      <c r="B98" s="125"/>
      <c r="C98" s="127"/>
      <c r="D98" s="124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2"/>
      <c r="GA98" s="79"/>
    </row>
    <row r="99" spans="2:183" s="10" customFormat="1" ht="15" customHeight="1" x14ac:dyDescent="0.2">
      <c r="B99" s="186"/>
      <c r="C99" s="186"/>
      <c r="D99" s="18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192"/>
      <c r="FZ99" s="192"/>
      <c r="GA99" s="79"/>
    </row>
    <row r="100" spans="2:183" s="10" customFormat="1" ht="15" x14ac:dyDescent="0.2">
      <c r="B100" s="122"/>
      <c r="C100" s="123"/>
      <c r="D100" s="124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79"/>
    </row>
    <row r="101" spans="2:183" s="10" customFormat="1" ht="15.6" customHeight="1" x14ac:dyDescent="0.2">
      <c r="B101" s="131"/>
      <c r="C101" s="123"/>
      <c r="D101" s="124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</row>
    <row r="102" spans="2:183" s="10" customFormat="1" ht="15" x14ac:dyDescent="0.2">
      <c r="B102" s="122"/>
      <c r="C102" s="123"/>
      <c r="D102" s="124"/>
    </row>
    <row r="103" spans="2:183" s="10" customFormat="1" ht="15" customHeight="1" x14ac:dyDescent="0.2">
      <c r="B103" s="131"/>
      <c r="C103" s="123"/>
      <c r="D103" s="124"/>
    </row>
    <row r="104" spans="2:183" s="10" customFormat="1" ht="15" x14ac:dyDescent="0.2">
      <c r="B104" s="122"/>
      <c r="C104" s="123"/>
      <c r="D104" s="124"/>
    </row>
    <row r="105" spans="2:183" s="10" customFormat="1" ht="15" x14ac:dyDescent="0.2">
      <c r="B105" s="131"/>
      <c r="C105" s="123"/>
      <c r="D105" s="124"/>
    </row>
    <row r="106" spans="2:183" s="10" customFormat="1" ht="15" x14ac:dyDescent="0.2">
      <c r="B106" s="122"/>
      <c r="C106" s="123"/>
      <c r="D106" s="124"/>
    </row>
    <row r="107" spans="2:183" s="10" customFormat="1" ht="15" customHeight="1" x14ac:dyDescent="0.2">
      <c r="B107" s="131"/>
      <c r="C107" s="123"/>
      <c r="D107" s="124"/>
    </row>
    <row r="108" spans="2:183" s="10" customFormat="1" ht="15" x14ac:dyDescent="0.2">
      <c r="B108" s="122"/>
      <c r="C108" s="123"/>
      <c r="D108" s="124"/>
    </row>
    <row r="109" spans="2:183" s="10" customFormat="1" ht="15" x14ac:dyDescent="0.2">
      <c r="B109" s="131"/>
      <c r="C109" s="123"/>
      <c r="D109" s="124"/>
    </row>
    <row r="110" spans="2:183" s="10" customFormat="1" ht="15.6" customHeight="1" x14ac:dyDescent="0.2">
      <c r="B110" s="122"/>
      <c r="C110" s="123"/>
      <c r="D110" s="124"/>
      <c r="E110" s="80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</row>
    <row r="111" spans="2:183" s="10" customFormat="1" ht="15" customHeight="1" x14ac:dyDescent="0.2">
      <c r="B111" s="131"/>
      <c r="C111" s="123"/>
      <c r="D111" s="124"/>
    </row>
    <row r="112" spans="2:183" s="10" customFormat="1" ht="15" customHeight="1" x14ac:dyDescent="0.2">
      <c r="B112" s="125"/>
      <c r="C112" s="127"/>
      <c r="D112" s="124"/>
    </row>
    <row r="113" spans="2:183" s="10" customFormat="1" ht="15" customHeight="1" x14ac:dyDescent="0.2">
      <c r="B113" s="186"/>
      <c r="C113" s="186"/>
      <c r="D113" s="186"/>
    </row>
    <row r="114" spans="2:183" s="10" customFormat="1" ht="15" customHeight="1" x14ac:dyDescent="0.2">
      <c r="B114" s="122"/>
      <c r="C114" s="127"/>
      <c r="D114" s="124"/>
    </row>
    <row r="115" spans="2:183" s="10" customFormat="1" ht="15" x14ac:dyDescent="0.2">
      <c r="B115" s="122"/>
      <c r="C115" s="127"/>
      <c r="D115" s="124"/>
    </row>
    <row r="116" spans="2:183" ht="15.6" customHeight="1" x14ac:dyDescent="0.2">
      <c r="B116" s="122"/>
      <c r="C116" s="127"/>
      <c r="D116" s="124"/>
    </row>
    <row r="117" spans="2:183" s="10" customFormat="1" ht="15" customHeight="1" x14ac:dyDescent="0.2">
      <c r="B117" s="122"/>
      <c r="C117" s="127"/>
      <c r="D117" s="124"/>
    </row>
    <row r="118" spans="2:183" s="10" customFormat="1" ht="15" customHeight="1" x14ac:dyDescent="0.2">
      <c r="B118" s="125"/>
      <c r="C118" s="127"/>
      <c r="D118" s="124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  <c r="EG118" s="192"/>
      <c r="EH118" s="192"/>
      <c r="EI118" s="192"/>
      <c r="EJ118" s="192"/>
      <c r="EK118" s="192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92"/>
      <c r="EY118" s="192"/>
      <c r="EZ118" s="192"/>
      <c r="FA118" s="192"/>
      <c r="FB118" s="192"/>
      <c r="FC118" s="192"/>
      <c r="FD118" s="192"/>
      <c r="FE118" s="192"/>
      <c r="FF118" s="192"/>
      <c r="FG118" s="192"/>
      <c r="FH118" s="192"/>
      <c r="FI118" s="192"/>
      <c r="FJ118" s="192"/>
      <c r="FK118" s="192"/>
      <c r="FL118" s="192"/>
      <c r="FM118" s="192"/>
      <c r="FN118" s="192"/>
      <c r="FO118" s="192"/>
      <c r="FP118" s="192"/>
      <c r="FQ118" s="192"/>
      <c r="FR118" s="192"/>
      <c r="FS118" s="192"/>
      <c r="FT118" s="192"/>
      <c r="FU118" s="192"/>
      <c r="FV118" s="192"/>
      <c r="FW118" s="192"/>
      <c r="FX118" s="192"/>
      <c r="FY118" s="192"/>
      <c r="FZ118" s="192"/>
      <c r="GA118" s="79"/>
    </row>
    <row r="119" spans="2:183" s="10" customFormat="1" ht="15" customHeight="1" x14ac:dyDescent="0.2">
      <c r="B119" s="186"/>
      <c r="C119" s="186"/>
      <c r="D119" s="18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  <c r="EG119" s="192"/>
      <c r="EH119" s="192"/>
      <c r="EI119" s="192"/>
      <c r="EJ119" s="192"/>
      <c r="EK119" s="192"/>
      <c r="EL119" s="192"/>
      <c r="EM119" s="192"/>
      <c r="EN119" s="192"/>
      <c r="EO119" s="192"/>
      <c r="EP119" s="192"/>
      <c r="EQ119" s="192"/>
      <c r="ER119" s="192"/>
      <c r="ES119" s="192"/>
      <c r="ET119" s="192"/>
      <c r="EU119" s="192"/>
      <c r="EV119" s="192"/>
      <c r="EW119" s="192"/>
      <c r="EX119" s="192"/>
      <c r="EY119" s="192"/>
      <c r="EZ119" s="192"/>
      <c r="FA119" s="192"/>
      <c r="FB119" s="192"/>
      <c r="FC119" s="192"/>
      <c r="FD119" s="192"/>
      <c r="FE119" s="192"/>
      <c r="FF119" s="192"/>
      <c r="FG119" s="192"/>
      <c r="FH119" s="192"/>
      <c r="FI119" s="192"/>
      <c r="FJ119" s="192"/>
      <c r="FK119" s="192"/>
      <c r="FL119" s="192"/>
      <c r="FM119" s="192"/>
      <c r="FN119" s="192"/>
      <c r="FO119" s="192"/>
      <c r="FP119" s="192"/>
      <c r="FQ119" s="192"/>
      <c r="FR119" s="192"/>
      <c r="FS119" s="192"/>
      <c r="FT119" s="192"/>
      <c r="FU119" s="192"/>
      <c r="FV119" s="192"/>
      <c r="FW119" s="192"/>
      <c r="FX119" s="192"/>
      <c r="FY119" s="192"/>
      <c r="FZ119" s="192"/>
      <c r="GA119" s="79"/>
    </row>
    <row r="120" spans="2:183" s="10" customFormat="1" ht="15" customHeight="1" x14ac:dyDescent="0.2">
      <c r="B120" s="122"/>
      <c r="C120" s="127"/>
      <c r="D120" s="124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  <c r="DK120" s="192"/>
      <c r="DL120" s="192"/>
      <c r="DM120" s="192"/>
      <c r="DN120" s="192"/>
      <c r="DO120" s="192"/>
      <c r="DP120" s="192"/>
      <c r="DQ120" s="192"/>
      <c r="DR120" s="192"/>
      <c r="DS120" s="192"/>
      <c r="DT120" s="192"/>
      <c r="DU120" s="192"/>
      <c r="DV120" s="192"/>
      <c r="DW120" s="192"/>
      <c r="DX120" s="192"/>
      <c r="DY120" s="192"/>
      <c r="DZ120" s="192"/>
      <c r="EA120" s="192"/>
      <c r="EB120" s="192"/>
      <c r="EC120" s="192"/>
      <c r="ED120" s="192"/>
      <c r="EE120" s="192"/>
      <c r="EF120" s="192"/>
      <c r="EG120" s="192"/>
      <c r="EH120" s="192"/>
      <c r="EI120" s="192"/>
      <c r="EJ120" s="192"/>
      <c r="EK120" s="192"/>
      <c r="EL120" s="192"/>
      <c r="EM120" s="192"/>
      <c r="EN120" s="192"/>
      <c r="EO120" s="192"/>
      <c r="EP120" s="192"/>
      <c r="EQ120" s="192"/>
      <c r="ER120" s="192"/>
      <c r="ES120" s="192"/>
      <c r="ET120" s="192"/>
      <c r="EU120" s="192"/>
      <c r="EV120" s="192"/>
      <c r="EW120" s="192"/>
      <c r="EX120" s="192"/>
      <c r="EY120" s="192"/>
      <c r="EZ120" s="192"/>
      <c r="FA120" s="192"/>
      <c r="FB120" s="192"/>
      <c r="FC120" s="192"/>
      <c r="FD120" s="192"/>
      <c r="FE120" s="192"/>
      <c r="FF120" s="192"/>
      <c r="FG120" s="192"/>
      <c r="FH120" s="192"/>
      <c r="FI120" s="192"/>
      <c r="FJ120" s="192"/>
      <c r="FK120" s="192"/>
      <c r="FL120" s="192"/>
      <c r="FM120" s="192"/>
      <c r="FN120" s="192"/>
      <c r="FO120" s="192"/>
      <c r="FP120" s="192"/>
      <c r="FQ120" s="192"/>
      <c r="FR120" s="192"/>
      <c r="FS120" s="192"/>
      <c r="FT120" s="192"/>
      <c r="FU120" s="192"/>
      <c r="FV120" s="192"/>
      <c r="FW120" s="192"/>
      <c r="FX120" s="192"/>
      <c r="FY120" s="192"/>
      <c r="FZ120" s="192"/>
      <c r="GA120" s="79"/>
    </row>
    <row r="121" spans="2:183" s="10" customFormat="1" ht="15" x14ac:dyDescent="0.2">
      <c r="B121" s="122"/>
      <c r="C121" s="127"/>
      <c r="D121" s="124"/>
    </row>
    <row r="122" spans="2:183" s="10" customFormat="1" ht="15.6" customHeight="1" x14ac:dyDescent="0.2">
      <c r="B122" s="122"/>
      <c r="C122" s="127"/>
      <c r="D122" s="124"/>
    </row>
    <row r="123" spans="2:183" s="10" customFormat="1" ht="15" customHeight="1" x14ac:dyDescent="0.2">
      <c r="B123" s="122"/>
      <c r="C123" s="127"/>
      <c r="D123" s="124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  <c r="EG123" s="192"/>
      <c r="EH123" s="192"/>
      <c r="EI123" s="192"/>
      <c r="EJ123" s="192"/>
      <c r="EK123" s="192"/>
      <c r="EL123" s="192"/>
      <c r="EM123" s="192"/>
      <c r="EN123" s="192"/>
      <c r="EO123" s="192"/>
      <c r="EP123" s="192"/>
      <c r="EQ123" s="192"/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2"/>
      <c r="FD123" s="192"/>
      <c r="FE123" s="192"/>
      <c r="FF123" s="192"/>
      <c r="FG123" s="192"/>
      <c r="FH123" s="192"/>
      <c r="FI123" s="192"/>
      <c r="FJ123" s="192"/>
      <c r="FK123" s="192"/>
      <c r="FL123" s="192"/>
      <c r="FM123" s="192"/>
      <c r="FN123" s="192"/>
      <c r="FO123" s="192"/>
      <c r="FP123" s="192"/>
      <c r="FQ123" s="192"/>
      <c r="FR123" s="192"/>
      <c r="FS123" s="192"/>
      <c r="FT123" s="192"/>
      <c r="FU123" s="192"/>
      <c r="FV123" s="192"/>
      <c r="FW123" s="192"/>
      <c r="FX123" s="192"/>
      <c r="FY123" s="192"/>
      <c r="FZ123" s="192"/>
      <c r="GA123" s="79"/>
    </row>
    <row r="124" spans="2:183" s="10" customFormat="1" ht="15" customHeight="1" x14ac:dyDescent="0.2">
      <c r="B124" s="125"/>
      <c r="C124" s="127"/>
      <c r="D124" s="124"/>
    </row>
    <row r="125" spans="2:183" s="10" customFormat="1" ht="15" customHeight="1" x14ac:dyDescent="0.2">
      <c r="B125" s="186"/>
      <c r="C125" s="186"/>
      <c r="D125" s="186"/>
    </row>
    <row r="126" spans="2:183" s="10" customFormat="1" ht="15" x14ac:dyDescent="0.2">
      <c r="B126" s="122"/>
      <c r="C126" s="127"/>
      <c r="D126" s="124"/>
    </row>
    <row r="127" spans="2:183" s="10" customFormat="1" ht="15" customHeight="1" x14ac:dyDescent="0.2">
      <c r="B127" s="122"/>
      <c r="C127" s="127"/>
      <c r="D127" s="124"/>
    </row>
    <row r="128" spans="2:183" s="1" customFormat="1" ht="15" customHeight="1" x14ac:dyDescent="0.2">
      <c r="B128" s="122"/>
      <c r="C128" s="127"/>
      <c r="D128" s="124"/>
    </row>
    <row r="129" spans="2:183" ht="15" x14ac:dyDescent="0.2">
      <c r="B129" s="122"/>
      <c r="C129" s="127"/>
      <c r="D129" s="124"/>
    </row>
    <row r="130" spans="2:183" s="10" customFormat="1" ht="15.6" customHeight="1" x14ac:dyDescent="0.2">
      <c r="B130" s="122"/>
      <c r="C130" s="127"/>
      <c r="D130" s="124"/>
    </row>
    <row r="131" spans="2:183" ht="15" customHeight="1" x14ac:dyDescent="0.2">
      <c r="B131" s="122"/>
      <c r="C131" s="127"/>
      <c r="D131" s="124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  <c r="EG131" s="192"/>
      <c r="EH131" s="192"/>
      <c r="EI131" s="192"/>
      <c r="EJ131" s="192"/>
      <c r="EK131" s="192"/>
      <c r="EL131" s="192"/>
      <c r="EM131" s="192"/>
      <c r="EN131" s="192"/>
      <c r="EO131" s="192"/>
      <c r="EP131" s="192"/>
      <c r="EQ131" s="192"/>
      <c r="ER131" s="192"/>
      <c r="ES131" s="192"/>
      <c r="ET131" s="192"/>
      <c r="EU131" s="192"/>
      <c r="EV131" s="192"/>
      <c r="EW131" s="192"/>
      <c r="EX131" s="192"/>
      <c r="EY131" s="192"/>
      <c r="EZ131" s="192"/>
      <c r="FA131" s="192"/>
      <c r="FB131" s="192"/>
      <c r="FC131" s="192"/>
      <c r="FD131" s="192"/>
      <c r="FE131" s="192"/>
      <c r="FF131" s="192"/>
      <c r="FG131" s="192"/>
      <c r="FH131" s="192"/>
      <c r="FI131" s="192"/>
      <c r="FJ131" s="192"/>
      <c r="FK131" s="192"/>
      <c r="FL131" s="192"/>
      <c r="FM131" s="192"/>
      <c r="FN131" s="192"/>
      <c r="FO131" s="192"/>
      <c r="FP131" s="192"/>
      <c r="FQ131" s="192"/>
      <c r="FR131" s="192"/>
      <c r="FS131" s="192"/>
      <c r="FT131" s="192"/>
      <c r="FU131" s="192"/>
      <c r="FV131" s="192"/>
      <c r="FW131" s="192"/>
      <c r="FX131" s="192"/>
      <c r="FY131" s="192"/>
      <c r="FZ131" s="192"/>
      <c r="GA131" s="79"/>
    </row>
    <row r="132" spans="2:183" ht="15" x14ac:dyDescent="0.2">
      <c r="B132" s="134"/>
      <c r="C132" s="135"/>
      <c r="D132" s="1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79"/>
    </row>
    <row r="133" spans="2:183" ht="15" customHeight="1" x14ac:dyDescent="0.2">
      <c r="B133" s="186"/>
      <c r="C133" s="186"/>
      <c r="D133" s="18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  <c r="EG133" s="192"/>
      <c r="EH133" s="192"/>
      <c r="EI133" s="192"/>
      <c r="EJ133" s="192"/>
      <c r="EK133" s="192"/>
      <c r="EL133" s="192"/>
      <c r="EM133" s="192"/>
      <c r="EN133" s="192"/>
      <c r="EO133" s="192"/>
      <c r="EP133" s="192"/>
      <c r="EQ133" s="192"/>
      <c r="ER133" s="192"/>
      <c r="ES133" s="192"/>
      <c r="ET133" s="192"/>
      <c r="EU133" s="192"/>
      <c r="EV133" s="192"/>
      <c r="EW133" s="192"/>
      <c r="EX133" s="192"/>
      <c r="EY133" s="192"/>
      <c r="EZ133" s="192"/>
      <c r="FA133" s="192"/>
      <c r="FB133" s="192"/>
      <c r="FC133" s="192"/>
      <c r="FD133" s="192"/>
      <c r="FE133" s="192"/>
      <c r="FF133" s="192"/>
      <c r="FG133" s="192"/>
      <c r="FH133" s="192"/>
      <c r="FI133" s="192"/>
      <c r="FJ133" s="192"/>
      <c r="FK133" s="192"/>
      <c r="FL133" s="192"/>
      <c r="FM133" s="192"/>
      <c r="FN133" s="192"/>
      <c r="FO133" s="192"/>
      <c r="FP133" s="192"/>
      <c r="FQ133" s="192"/>
      <c r="FR133" s="192"/>
      <c r="FS133" s="192"/>
      <c r="FT133" s="192"/>
      <c r="FU133" s="192"/>
      <c r="FV133" s="192"/>
      <c r="FW133" s="192"/>
      <c r="FX133" s="192"/>
      <c r="FY133" s="192"/>
      <c r="FZ133" s="192"/>
      <c r="GA133" s="79"/>
    </row>
    <row r="134" spans="2:183" s="1" customFormat="1" ht="15" x14ac:dyDescent="0.2">
      <c r="B134" s="122"/>
      <c r="C134" s="127"/>
      <c r="D134" s="124"/>
    </row>
    <row r="135" spans="2:183" s="1" customFormat="1" ht="15" x14ac:dyDescent="0.2">
      <c r="B135" s="122"/>
      <c r="C135" s="127"/>
      <c r="D135" s="124"/>
    </row>
    <row r="136" spans="2:183" s="1" customFormat="1" ht="15" customHeight="1" x14ac:dyDescent="0.2">
      <c r="B136" s="122"/>
      <c r="C136" s="127"/>
      <c r="D136" s="124"/>
    </row>
    <row r="137" spans="2:183" s="1" customFormat="1" ht="15" customHeight="1" x14ac:dyDescent="0.2">
      <c r="B137" s="137"/>
      <c r="C137" s="138"/>
      <c r="D137" s="139"/>
    </row>
    <row r="138" spans="2:183" s="1" customFormat="1" ht="30" customHeight="1" x14ac:dyDescent="0.2">
      <c r="B138" s="191"/>
      <c r="C138" s="191"/>
      <c r="D138" s="191"/>
    </row>
    <row r="139" spans="2:183" s="1" customFormat="1" ht="16.5" x14ac:dyDescent="0.2">
      <c r="B139" s="140"/>
      <c r="C139" s="141"/>
      <c r="D139" s="142"/>
    </row>
    <row r="140" spans="2:183" s="10" customFormat="1" ht="15" customHeight="1" x14ac:dyDescent="0.2">
      <c r="B140" s="131"/>
      <c r="C140" s="143"/>
      <c r="D140" s="124"/>
    </row>
    <row r="141" spans="2:183" s="10" customFormat="1" ht="15" customHeight="1" x14ac:dyDescent="0.2">
      <c r="B141" s="131"/>
      <c r="C141" s="143"/>
      <c r="D141" s="124"/>
    </row>
    <row r="142" spans="2:183" s="1" customFormat="1" ht="15" x14ac:dyDescent="0.2">
      <c r="B142" s="122"/>
      <c r="C142" s="143"/>
      <c r="D142" s="124"/>
    </row>
    <row r="143" spans="2:183" s="1" customFormat="1" ht="15" customHeight="1" x14ac:dyDescent="0.2">
      <c r="B143" s="122"/>
      <c r="C143" s="127"/>
      <c r="D143" s="124"/>
    </row>
    <row r="144" spans="2:183" s="1" customFormat="1" ht="15" x14ac:dyDescent="0.2">
      <c r="B144" s="122"/>
      <c r="C144" s="123"/>
      <c r="D144" s="124"/>
    </row>
    <row r="145" spans="2:4" s="1" customFormat="1" ht="15" x14ac:dyDescent="0.2">
      <c r="B145" s="122"/>
      <c r="C145" s="127"/>
      <c r="D145" s="124"/>
    </row>
    <row r="146" spans="2:4" s="1" customFormat="1" ht="15.6" customHeight="1" x14ac:dyDescent="0.2">
      <c r="B146" s="122"/>
      <c r="C146" s="143"/>
      <c r="D146" s="124"/>
    </row>
    <row r="147" spans="2:4" s="1" customFormat="1" ht="15" x14ac:dyDescent="0.2">
      <c r="B147" s="137"/>
      <c r="C147" s="138"/>
      <c r="D147" s="139"/>
    </row>
    <row r="148" spans="2:4" s="1" customFormat="1" ht="16.5" customHeight="1" x14ac:dyDescent="0.2">
      <c r="B148" s="191"/>
      <c r="C148" s="191"/>
      <c r="D148" s="191"/>
    </row>
    <row r="149" spans="2:4" s="1" customFormat="1" ht="15.75" customHeight="1" x14ac:dyDescent="0.2">
      <c r="B149" s="186"/>
      <c r="C149" s="186"/>
      <c r="D149" s="186"/>
    </row>
    <row r="150" spans="2:4" s="10" customFormat="1" ht="15" customHeight="1" x14ac:dyDescent="0.2">
      <c r="B150" s="144"/>
      <c r="C150" s="132"/>
      <c r="D150" s="133"/>
    </row>
    <row r="151" spans="2:4" s="10" customFormat="1" ht="15" customHeight="1" x14ac:dyDescent="0.2">
      <c r="B151" s="145"/>
      <c r="C151" s="129"/>
      <c r="D151" s="133"/>
    </row>
    <row r="152" spans="2:4" s="10" customFormat="1" ht="15" customHeight="1" x14ac:dyDescent="0.2">
      <c r="B152" s="131"/>
      <c r="C152" s="143"/>
      <c r="D152" s="124"/>
    </row>
    <row r="153" spans="2:4" s="27" customFormat="1" ht="15" x14ac:dyDescent="0.2">
      <c r="B153" s="131"/>
      <c r="C153" s="143"/>
      <c r="D153" s="124"/>
    </row>
    <row r="154" spans="2:4" s="27" customFormat="1" ht="15" x14ac:dyDescent="0.2">
      <c r="B154" s="131"/>
      <c r="C154" s="143"/>
      <c r="D154" s="124"/>
    </row>
    <row r="155" spans="2:4" s="27" customFormat="1" ht="15.75" x14ac:dyDescent="0.2">
      <c r="B155" s="144"/>
      <c r="C155" s="132"/>
      <c r="D155" s="133"/>
    </row>
    <row r="156" spans="2:4" s="27" customFormat="1" ht="15.75" x14ac:dyDescent="0.2">
      <c r="B156" s="144"/>
      <c r="C156" s="132"/>
      <c r="D156" s="133"/>
    </row>
    <row r="157" spans="2:4" s="15" customFormat="1" ht="15.75" customHeight="1" x14ac:dyDescent="0.25">
      <c r="B157" s="144"/>
      <c r="C157" s="132"/>
      <c r="D157" s="133"/>
    </row>
    <row r="158" spans="2:4" s="15" customFormat="1" ht="16.5" x14ac:dyDescent="0.25">
      <c r="B158" s="190"/>
      <c r="C158" s="190"/>
      <c r="D158" s="190"/>
    </row>
    <row r="159" spans="2:4" s="1" customFormat="1" ht="15" x14ac:dyDescent="0.2">
      <c r="B159" s="131"/>
      <c r="C159" s="127"/>
      <c r="D159" s="124"/>
    </row>
    <row r="160" spans="2:4" s="1" customFormat="1" ht="15" x14ac:dyDescent="0.2">
      <c r="B160" s="131"/>
      <c r="C160" s="127"/>
      <c r="D160" s="124"/>
    </row>
    <row r="161" spans="2:4" s="1" customFormat="1" ht="15" x14ac:dyDescent="0.2">
      <c r="B161" s="131"/>
      <c r="C161" s="127"/>
      <c r="D161" s="124"/>
    </row>
    <row r="162" spans="2:4" s="1" customFormat="1" ht="15" x14ac:dyDescent="0.2">
      <c r="B162" s="137"/>
      <c r="C162" s="138"/>
      <c r="D162" s="139"/>
    </row>
    <row r="163" spans="2:4" s="1" customFormat="1" ht="16.5" x14ac:dyDescent="0.2">
      <c r="B163" s="190"/>
      <c r="C163" s="190"/>
      <c r="D163" s="190"/>
    </row>
    <row r="164" spans="2:4" s="1" customFormat="1" ht="15" x14ac:dyDescent="0.2">
      <c r="B164" s="131"/>
      <c r="C164" s="143"/>
      <c r="D164" s="124"/>
    </row>
    <row r="165" spans="2:4" s="1" customFormat="1" ht="15" x14ac:dyDescent="0.2">
      <c r="B165" s="131"/>
      <c r="C165" s="143"/>
      <c r="D165" s="124"/>
    </row>
    <row r="166" spans="2:4" s="1" customFormat="1" ht="15" x14ac:dyDescent="0.2">
      <c r="B166" s="137"/>
      <c r="C166" s="146"/>
      <c r="D166" s="147"/>
    </row>
    <row r="167" spans="2:4" s="1" customFormat="1" ht="15" x14ac:dyDescent="0.2">
      <c r="B167" s="148"/>
      <c r="C167" s="146"/>
      <c r="D167" s="147"/>
    </row>
    <row r="168" spans="2:4" s="1" customFormat="1" ht="15" x14ac:dyDescent="0.2">
      <c r="B168" s="121"/>
      <c r="C168" s="119"/>
      <c r="D168" s="120"/>
    </row>
    <row r="169" spans="2:4" ht="22.5" customHeight="1" x14ac:dyDescent="0.2">
      <c r="B169" s="51" t="s">
        <v>8</v>
      </c>
      <c r="C169" s="52" t="s">
        <v>9</v>
      </c>
      <c r="D169" s="53" t="s">
        <v>10</v>
      </c>
    </row>
    <row r="170" spans="2:4" s="17" customFormat="1" ht="15" x14ac:dyDescent="0.2">
      <c r="B170" s="16" t="s">
        <v>11</v>
      </c>
      <c r="C170" s="4">
        <v>1</v>
      </c>
      <c r="D170" s="149"/>
    </row>
    <row r="171" spans="2:4" x14ac:dyDescent="0.2">
      <c r="B171" s="17" t="s">
        <v>12</v>
      </c>
      <c r="C171" s="28">
        <v>1.5</v>
      </c>
      <c r="D171" s="150"/>
    </row>
    <row r="172" spans="2:4" x14ac:dyDescent="0.2">
      <c r="B172" s="17" t="s">
        <v>13</v>
      </c>
      <c r="C172" s="4">
        <v>0.5</v>
      </c>
      <c r="D172" s="149"/>
    </row>
  </sheetData>
  <sheetProtection password="CC71" sheet="1" objects="1" scenarios="1"/>
  <mergeCells count="175">
    <mergeCell ref="EB131:ER131"/>
    <mergeCell ref="ES131:FI131"/>
    <mergeCell ref="FJ131:FZ131"/>
    <mergeCell ref="E132:L132"/>
    <mergeCell ref="M132:AC132"/>
    <mergeCell ref="CT133:DJ133"/>
    <mergeCell ref="DK133:EA133"/>
    <mergeCell ref="EB133:ER133"/>
    <mergeCell ref="ES133:FI133"/>
    <mergeCell ref="FJ133:FZ133"/>
    <mergeCell ref="FJ132:FZ132"/>
    <mergeCell ref="E133:L133"/>
    <mergeCell ref="M133:AC133"/>
    <mergeCell ref="AD133:AT133"/>
    <mergeCell ref="AU133:BK133"/>
    <mergeCell ref="BL133:CB133"/>
    <mergeCell ref="CC133:CS133"/>
    <mergeCell ref="BL132:CB132"/>
    <mergeCell ref="CC132:CS132"/>
    <mergeCell ref="CT132:DJ132"/>
    <mergeCell ref="DK132:EA132"/>
    <mergeCell ref="EB132:ER132"/>
    <mergeCell ref="ES132:FI132"/>
    <mergeCell ref="AD132:AT132"/>
    <mergeCell ref="AU132:BK132"/>
    <mergeCell ref="AD131:AT131"/>
    <mergeCell ref="AU131:BK131"/>
    <mergeCell ref="BL131:CB131"/>
    <mergeCell ref="CC131:CS131"/>
    <mergeCell ref="CT131:DJ131"/>
    <mergeCell ref="DK131:EA131"/>
    <mergeCell ref="E131:L131"/>
    <mergeCell ref="M131:AC131"/>
    <mergeCell ref="FJ123:FZ123"/>
    <mergeCell ref="BL123:CB123"/>
    <mergeCell ref="CC123:CS123"/>
    <mergeCell ref="CT123:DJ123"/>
    <mergeCell ref="DK123:EA123"/>
    <mergeCell ref="EB123:ER123"/>
    <mergeCell ref="ES123:FI123"/>
    <mergeCell ref="ES120:FI120"/>
    <mergeCell ref="FJ120:FZ120"/>
    <mergeCell ref="EB120:ER120"/>
    <mergeCell ref="E123:L123"/>
    <mergeCell ref="M123:AC123"/>
    <mergeCell ref="AD123:AT123"/>
    <mergeCell ref="AU123:BK123"/>
    <mergeCell ref="AU120:BK120"/>
    <mergeCell ref="BL120:CB120"/>
    <mergeCell ref="CC120:CS120"/>
    <mergeCell ref="CT120:DJ120"/>
    <mergeCell ref="DK120:EA120"/>
    <mergeCell ref="E120:L120"/>
    <mergeCell ref="M120:AC120"/>
    <mergeCell ref="AD120:AT120"/>
    <mergeCell ref="CC119:CS119"/>
    <mergeCell ref="CT119:DJ119"/>
    <mergeCell ref="DK119:EA119"/>
    <mergeCell ref="EB119:ER119"/>
    <mergeCell ref="ES119:FI119"/>
    <mergeCell ref="FJ119:FZ119"/>
    <mergeCell ref="ES118:FI118"/>
    <mergeCell ref="FJ118:FZ118"/>
    <mergeCell ref="E119:L119"/>
    <mergeCell ref="M119:AC119"/>
    <mergeCell ref="AD119:AT119"/>
    <mergeCell ref="AU119:BK119"/>
    <mergeCell ref="BL119:CB119"/>
    <mergeCell ref="AU118:BK118"/>
    <mergeCell ref="BL118:CB118"/>
    <mergeCell ref="CC118:CS118"/>
    <mergeCell ref="CT118:DJ118"/>
    <mergeCell ref="DK118:EA118"/>
    <mergeCell ref="EB118:ER118"/>
    <mergeCell ref="E118:L118"/>
    <mergeCell ref="M118:AC118"/>
    <mergeCell ref="AD118:AT118"/>
    <mergeCell ref="CB110:CT110"/>
    <mergeCell ref="CU110:DM110"/>
    <mergeCell ref="DN110:EF110"/>
    <mergeCell ref="EG110:EY110"/>
    <mergeCell ref="EZ110:FR110"/>
    <mergeCell ref="FS110:GA110"/>
    <mergeCell ref="F110:V110"/>
    <mergeCell ref="W110:AO110"/>
    <mergeCell ref="AP110:BH110"/>
    <mergeCell ref="BI110:CA110"/>
    <mergeCell ref="ES100:FI100"/>
    <mergeCell ref="FJ100:FZ100"/>
    <mergeCell ref="AU100:BK100"/>
    <mergeCell ref="BL100:CB100"/>
    <mergeCell ref="CC100:CS100"/>
    <mergeCell ref="CT100:DJ100"/>
    <mergeCell ref="DK100:EA100"/>
    <mergeCell ref="EB100:ER100"/>
    <mergeCell ref="E100:L100"/>
    <mergeCell ref="M100:AC100"/>
    <mergeCell ref="AD100:AT100"/>
    <mergeCell ref="CC99:CS99"/>
    <mergeCell ref="CT99:DJ99"/>
    <mergeCell ref="DK99:EA99"/>
    <mergeCell ref="EB99:ER99"/>
    <mergeCell ref="ES99:FI99"/>
    <mergeCell ref="FJ99:FZ99"/>
    <mergeCell ref="ES98:FI98"/>
    <mergeCell ref="FJ98:FZ98"/>
    <mergeCell ref="E99:L99"/>
    <mergeCell ref="M99:AC99"/>
    <mergeCell ref="AD99:AT99"/>
    <mergeCell ref="AU99:BK99"/>
    <mergeCell ref="BL99:CB99"/>
    <mergeCell ref="AU98:BK98"/>
    <mergeCell ref="BL98:CB98"/>
    <mergeCell ref="CC98:CS98"/>
    <mergeCell ref="CT98:DJ98"/>
    <mergeCell ref="DK98:EA98"/>
    <mergeCell ref="EB98:ER98"/>
    <mergeCell ref="E98:L98"/>
    <mergeCell ref="M98:AC98"/>
    <mergeCell ref="AD98:AT98"/>
    <mergeCell ref="CC97:CS97"/>
    <mergeCell ref="CT97:DJ97"/>
    <mergeCell ref="DK97:EA97"/>
    <mergeCell ref="EB97:ER97"/>
    <mergeCell ref="ES97:FI97"/>
    <mergeCell ref="FJ97:FZ97"/>
    <mergeCell ref="EZ96:FR96"/>
    <mergeCell ref="FS96:GA96"/>
    <mergeCell ref="E97:L97"/>
    <mergeCell ref="M97:AC97"/>
    <mergeCell ref="AD97:AT97"/>
    <mergeCell ref="AU97:BK97"/>
    <mergeCell ref="BL97:CB97"/>
    <mergeCell ref="AP96:BH96"/>
    <mergeCell ref="BI96:CA96"/>
    <mergeCell ref="CB96:CT96"/>
    <mergeCell ref="CU96:DM96"/>
    <mergeCell ref="DN96:EF96"/>
    <mergeCell ref="EG96:EY96"/>
    <mergeCell ref="F96:V96"/>
    <mergeCell ref="W96:AO96"/>
    <mergeCell ref="CC46:CS46"/>
    <mergeCell ref="CT46:DJ46"/>
    <mergeCell ref="DK46:EA46"/>
    <mergeCell ref="EB46:ER46"/>
    <mergeCell ref="ES46:FI46"/>
    <mergeCell ref="FJ46:FZ46"/>
    <mergeCell ref="E46:L46"/>
    <mergeCell ref="M46:AC46"/>
    <mergeCell ref="AD46:AT46"/>
    <mergeCell ref="AU46:BK46"/>
    <mergeCell ref="BL46:CB46"/>
    <mergeCell ref="B89:D89"/>
    <mergeCell ref="B48:D48"/>
    <mergeCell ref="B163:D163"/>
    <mergeCell ref="B99:D99"/>
    <mergeCell ref="B113:D113"/>
    <mergeCell ref="B119:D119"/>
    <mergeCell ref="B125:D125"/>
    <mergeCell ref="B133:D133"/>
    <mergeCell ref="B138:D138"/>
    <mergeCell ref="B148:D148"/>
    <mergeCell ref="B149:D149"/>
    <mergeCell ref="B158:D158"/>
    <mergeCell ref="B27:D27"/>
    <mergeCell ref="B20:D20"/>
    <mergeCell ref="B11:D11"/>
    <mergeCell ref="B2:B3"/>
    <mergeCell ref="B34:D34"/>
    <mergeCell ref="B37:D37"/>
    <mergeCell ref="B59:D59"/>
    <mergeCell ref="B64:D64"/>
    <mergeCell ref="B85:D85"/>
    <mergeCell ref="B35:D35"/>
    <mergeCell ref="B9:D9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M35"/>
  <sheetViews>
    <sheetView showGridLines="0" tabSelected="1" zoomScale="70" zoomScaleNormal="70" workbookViewId="0">
      <selection activeCell="A8" sqref="A8:H8"/>
    </sheetView>
  </sheetViews>
  <sheetFormatPr baseColWidth="10" defaultColWidth="11.42578125" defaultRowHeight="12.75" x14ac:dyDescent="0.2"/>
  <cols>
    <col min="1" max="1" width="13.28515625" customWidth="1"/>
    <col min="2" max="2" width="18.7109375" customWidth="1"/>
    <col min="3" max="3" width="20.7109375" customWidth="1"/>
    <col min="4" max="4" width="18.28515625" customWidth="1"/>
    <col min="5" max="5" width="9.140625" customWidth="1"/>
    <col min="6" max="6" width="18.7109375" customWidth="1"/>
    <col min="7" max="7" width="12.7109375" customWidth="1"/>
    <col min="8" max="8" width="21.28515625" customWidth="1"/>
    <col min="9" max="9" width="7.7109375" customWidth="1"/>
    <col min="12" max="12" width="15.7109375" customWidth="1"/>
    <col min="13" max="13" width="12.28515625" bestFit="1" customWidth="1"/>
    <col min="15" max="15" width="13.85546875" customWidth="1"/>
    <col min="18" max="18" width="6.85546875" customWidth="1"/>
    <col min="19" max="19" width="8.28515625" customWidth="1"/>
  </cols>
  <sheetData>
    <row r="1" spans="1:13" x14ac:dyDescent="0.2">
      <c r="E1" s="22"/>
      <c r="F1" s="23"/>
      <c r="G1" s="24"/>
      <c r="H1" s="21"/>
      <c r="I1" s="21"/>
      <c r="J1" s="21"/>
      <c r="K1" s="3"/>
      <c r="L1" s="3"/>
      <c r="M1" s="3"/>
    </row>
    <row r="2" spans="1:13" x14ac:dyDescent="0.2">
      <c r="E2" s="22"/>
      <c r="F2" s="23"/>
      <c r="G2" s="24"/>
      <c r="H2" s="21"/>
      <c r="I2" s="21"/>
      <c r="J2" s="21"/>
      <c r="K2" s="3"/>
      <c r="L2" s="3"/>
      <c r="M2" s="3"/>
    </row>
    <row r="3" spans="1:13" x14ac:dyDescent="0.2">
      <c r="E3" s="22"/>
      <c r="F3" s="23"/>
      <c r="G3" s="24"/>
      <c r="H3" s="21"/>
      <c r="I3" s="21"/>
      <c r="J3" s="21"/>
      <c r="K3" s="3"/>
      <c r="L3" s="3"/>
      <c r="M3" s="3"/>
    </row>
    <row r="4" spans="1:13" x14ac:dyDescent="0.2">
      <c r="E4" s="22"/>
      <c r="F4" s="23"/>
      <c r="G4" s="24"/>
      <c r="H4" s="21"/>
      <c r="I4" s="21"/>
      <c r="J4" s="21"/>
      <c r="K4" s="3"/>
      <c r="L4" s="3"/>
      <c r="M4" s="3"/>
    </row>
    <row r="5" spans="1:13" x14ac:dyDescent="0.2">
      <c r="E5" s="22"/>
      <c r="F5" s="23"/>
      <c r="G5" s="24"/>
      <c r="H5" s="21"/>
      <c r="I5" s="21"/>
      <c r="J5" s="21"/>
      <c r="K5" s="3"/>
      <c r="L5" s="3"/>
      <c r="M5" s="3"/>
    </row>
    <row r="6" spans="1:13" ht="13.5" thickBot="1" x14ac:dyDescent="0.25">
      <c r="E6" s="22"/>
      <c r="F6" s="23"/>
      <c r="G6" s="24"/>
      <c r="H6" s="21"/>
      <c r="I6" s="21"/>
      <c r="J6" s="21"/>
      <c r="K6" s="3"/>
      <c r="L6" s="3"/>
      <c r="M6" s="3"/>
    </row>
    <row r="7" spans="1:13" ht="16.5" customHeight="1" thickBot="1" x14ac:dyDescent="0.3">
      <c r="A7" s="65" t="s">
        <v>14</v>
      </c>
      <c r="B7" s="66"/>
      <c r="C7" s="67"/>
      <c r="D7" s="67"/>
      <c r="E7" s="68"/>
      <c r="F7" s="195" t="s">
        <v>56</v>
      </c>
      <c r="G7" s="196"/>
      <c r="H7" s="172">
        <v>2006.88</v>
      </c>
      <c r="I7" s="20"/>
      <c r="J7" s="25"/>
      <c r="K7" s="3"/>
      <c r="M7" s="3"/>
    </row>
    <row r="8" spans="1:13" ht="15.75" thickBot="1" x14ac:dyDescent="0.25">
      <c r="A8" s="197" t="s">
        <v>57</v>
      </c>
      <c r="B8" s="197"/>
      <c r="C8" s="197"/>
      <c r="D8" s="197"/>
      <c r="E8" s="197"/>
      <c r="F8" s="197"/>
      <c r="G8" s="197"/>
      <c r="H8" s="197"/>
      <c r="I8" s="20"/>
      <c r="J8" s="25"/>
      <c r="K8" s="3"/>
      <c r="M8" s="3"/>
    </row>
    <row r="9" spans="1:13" ht="43.9" customHeight="1" thickBot="1" x14ac:dyDescent="0.3">
      <c r="A9" s="202" t="s">
        <v>15</v>
      </c>
      <c r="B9" s="203"/>
      <c r="C9" s="204"/>
      <c r="D9" s="56" t="s">
        <v>16</v>
      </c>
      <c r="E9" s="55" t="s">
        <v>17</v>
      </c>
      <c r="F9" s="54" t="s">
        <v>18</v>
      </c>
      <c r="G9" s="54" t="s">
        <v>19</v>
      </c>
      <c r="H9" s="81" t="s">
        <v>20</v>
      </c>
      <c r="I9" s="32"/>
      <c r="J9" s="37"/>
      <c r="K9" s="3"/>
      <c r="M9" s="3"/>
    </row>
    <row r="10" spans="1:13" ht="24.95" customHeight="1" thickBot="1" x14ac:dyDescent="0.25">
      <c r="A10" s="198" t="s">
        <v>6</v>
      </c>
      <c r="B10" s="199"/>
      <c r="C10" s="200"/>
      <c r="D10" s="177" t="s">
        <v>11</v>
      </c>
      <c r="E10" s="73">
        <f>+VLOOKUP(D10,TIPOINTERV[],2,FALSE )</f>
        <v>1</v>
      </c>
      <c r="F10" s="77">
        <f>IF(A10=0,0,+VLOOKUP(A10,COLEGIO,3,FALSE))</f>
        <v>420.9</v>
      </c>
      <c r="G10" s="175">
        <v>0</v>
      </c>
      <c r="H10" s="72">
        <f>IF(F10&gt;2000,F10,E10*F10*G10)</f>
        <v>0</v>
      </c>
      <c r="I10" s="71"/>
      <c r="J10" s="36"/>
      <c r="K10" s="3"/>
      <c r="M10" s="18"/>
    </row>
    <row r="11" spans="1:13" ht="24.95" customHeight="1" thickBot="1" x14ac:dyDescent="0.25">
      <c r="A11" s="198" t="s">
        <v>59</v>
      </c>
      <c r="B11" s="199"/>
      <c r="C11" s="200"/>
      <c r="D11" s="177" t="s">
        <v>11</v>
      </c>
      <c r="E11" s="73">
        <f>+VLOOKUP(D11,TIPOINTERV[],2,FALSE )</f>
        <v>1</v>
      </c>
      <c r="F11" s="77">
        <f>IF(A11=0,0,+VLOOKUP(A11,COLEGIO,3,FALSE))</f>
        <v>0</v>
      </c>
      <c r="G11" s="175">
        <v>0</v>
      </c>
      <c r="H11" s="72">
        <f t="shared" ref="H11:H14" si="0">IF(F11&gt;2000,F11,E11*F11*G11)</f>
        <v>0</v>
      </c>
      <c r="I11" s="71"/>
      <c r="K11" s="3"/>
      <c r="M11" s="18"/>
    </row>
    <row r="12" spans="1:13" ht="24.95" customHeight="1" thickBot="1" x14ac:dyDescent="0.25">
      <c r="A12" s="198" t="s">
        <v>59</v>
      </c>
      <c r="B12" s="199"/>
      <c r="C12" s="200"/>
      <c r="D12" s="178" t="s">
        <v>11</v>
      </c>
      <c r="E12" s="74">
        <f>+VLOOKUP(D12,TIPOINTERV[],2,FALSE )</f>
        <v>1</v>
      </c>
      <c r="F12" s="76">
        <f>IF(A12=0,0,+VLOOKUP(A12,COLEGIO,3,FALSE))</f>
        <v>0</v>
      </c>
      <c r="G12" s="175">
        <v>0</v>
      </c>
      <c r="H12" s="72">
        <f t="shared" si="0"/>
        <v>0</v>
      </c>
      <c r="I12" s="23"/>
      <c r="J12" s="36"/>
      <c r="K12" s="3"/>
      <c r="M12" s="18"/>
    </row>
    <row r="13" spans="1:13" ht="24.95" customHeight="1" thickBot="1" x14ac:dyDescent="0.25">
      <c r="A13" s="198" t="s">
        <v>59</v>
      </c>
      <c r="B13" s="199"/>
      <c r="C13" s="200"/>
      <c r="D13" s="178" t="s">
        <v>11</v>
      </c>
      <c r="E13" s="74">
        <f>+VLOOKUP(D13,TIPOINTERV[],2,FALSE )</f>
        <v>1</v>
      </c>
      <c r="F13" s="76">
        <f>IF(A13=0,0,+VLOOKUP(A13,COLEGIO,3,FALSE))</f>
        <v>0</v>
      </c>
      <c r="G13" s="175">
        <v>0</v>
      </c>
      <c r="H13" s="72">
        <f t="shared" si="0"/>
        <v>0</v>
      </c>
      <c r="I13" s="23"/>
      <c r="J13" s="24"/>
      <c r="K13" s="3"/>
      <c r="M13" s="18"/>
    </row>
    <row r="14" spans="1:13" ht="24.95" customHeight="1" thickBot="1" x14ac:dyDescent="0.25">
      <c r="A14" s="198" t="s">
        <v>59</v>
      </c>
      <c r="B14" s="199"/>
      <c r="C14" s="200"/>
      <c r="D14" s="178" t="s">
        <v>11</v>
      </c>
      <c r="E14" s="74">
        <f>+VLOOKUP(D14,TIPOINTERV[],2,FALSE )</f>
        <v>1</v>
      </c>
      <c r="F14" s="76">
        <f>IF(A14=0,0,+VLOOKUP(A14,COLEGIO,3,FALSE))</f>
        <v>0</v>
      </c>
      <c r="G14" s="175">
        <v>0</v>
      </c>
      <c r="H14" s="72">
        <f t="shared" si="0"/>
        <v>0</v>
      </c>
      <c r="I14" s="23"/>
      <c r="J14" s="24"/>
      <c r="K14" s="3"/>
      <c r="M14" s="18"/>
    </row>
    <row r="15" spans="1:13" ht="23.45" customHeight="1" thickBot="1" x14ac:dyDescent="0.25">
      <c r="A15" s="208" t="s">
        <v>21</v>
      </c>
      <c r="B15" s="209"/>
      <c r="C15" s="179"/>
      <c r="D15" s="178" t="s">
        <v>11</v>
      </c>
      <c r="E15" s="74">
        <f>+VLOOKUP(D15,TIPOINTERV[],2,FALSE )</f>
        <v>1</v>
      </c>
      <c r="F15" s="176">
        <v>0</v>
      </c>
      <c r="G15" s="78" t="s">
        <v>22</v>
      </c>
      <c r="H15" s="75">
        <f>+F15</f>
        <v>0</v>
      </c>
      <c r="I15" s="23"/>
      <c r="J15" s="24"/>
      <c r="K15" s="3"/>
      <c r="M15" s="18"/>
    </row>
    <row r="16" spans="1:13" ht="15.75" thickBot="1" x14ac:dyDescent="0.3">
      <c r="A16" s="166"/>
      <c r="B16" s="167"/>
      <c r="C16" s="167"/>
      <c r="D16" s="167"/>
      <c r="E16" s="168"/>
      <c r="F16" s="169" t="s">
        <v>60</v>
      </c>
      <c r="G16" s="170" t="s">
        <v>61</v>
      </c>
      <c r="H16" s="171">
        <f>SUM(H10:H15)</f>
        <v>0</v>
      </c>
      <c r="I16" s="173"/>
      <c r="J16" s="21"/>
      <c r="K16" s="3"/>
      <c r="L16" s="19"/>
      <c r="M16" s="2"/>
    </row>
    <row r="17" spans="1:13" x14ac:dyDescent="0.2">
      <c r="A17" s="160"/>
      <c r="B17" s="160"/>
      <c r="C17" s="160"/>
      <c r="D17" s="160"/>
      <c r="E17" s="161"/>
      <c r="F17" s="162"/>
      <c r="G17" s="163"/>
      <c r="H17" s="164"/>
      <c r="I17" s="165"/>
      <c r="J17" s="21"/>
      <c r="K17" s="3"/>
      <c r="L17" s="19"/>
      <c r="M17" s="2"/>
    </row>
    <row r="18" spans="1:13" ht="16.5" thickBot="1" x14ac:dyDescent="0.3">
      <c r="A18" s="154"/>
      <c r="B18" s="154"/>
      <c r="C18" s="154"/>
      <c r="D18" s="155"/>
      <c r="E18" s="155"/>
      <c r="F18" s="155"/>
      <c r="G18" s="156"/>
      <c r="H18" s="157"/>
      <c r="I18" s="21"/>
      <c r="J18" s="21"/>
      <c r="K18" s="3"/>
      <c r="L18" s="3"/>
      <c r="M18" s="3"/>
    </row>
    <row r="19" spans="1:13" ht="16.5" thickBot="1" x14ac:dyDescent="0.3">
      <c r="A19" s="34" t="s">
        <v>58</v>
      </c>
      <c r="B19" s="34"/>
      <c r="C19" s="35"/>
      <c r="D19" s="33"/>
      <c r="E19" s="33"/>
      <c r="F19" s="33"/>
      <c r="G19" s="174"/>
      <c r="H19" s="158">
        <f>IF(H16&lt;$H$7,$H$7,H16)</f>
        <v>2006.88</v>
      </c>
    </row>
    <row r="20" spans="1:13" ht="15.75" x14ac:dyDescent="0.25">
      <c r="A20" s="154"/>
      <c r="B20" s="154"/>
      <c r="C20" s="154"/>
      <c r="D20" s="155"/>
      <c r="E20" s="155"/>
      <c r="F20" s="155"/>
      <c r="G20" s="156"/>
      <c r="H20" s="157"/>
    </row>
    <row r="21" spans="1:13" x14ac:dyDescent="0.2">
      <c r="A21" s="3"/>
      <c r="B21" s="3"/>
      <c r="C21" s="3"/>
    </row>
    <row r="22" spans="1:13" ht="15.75" x14ac:dyDescent="0.25">
      <c r="A22" s="207" t="s">
        <v>23</v>
      </c>
      <c r="B22" s="40"/>
      <c r="C22" s="40"/>
      <c r="D22" s="43"/>
      <c r="E22" s="41" t="s">
        <v>24</v>
      </c>
      <c r="F22" s="41"/>
      <c r="G22" s="42">
        <v>0.03</v>
      </c>
      <c r="H22" s="49">
        <f>IF($H$19*G22=0,0,IF(G22*H19&lt;$H$7,$H$7,G22*H19))</f>
        <v>2006.88</v>
      </c>
    </row>
    <row r="23" spans="1:13" ht="15.75" x14ac:dyDescent="0.25">
      <c r="A23" s="207"/>
      <c r="B23" s="40"/>
      <c r="C23" s="40"/>
      <c r="D23" s="43"/>
      <c r="E23" s="41" t="s">
        <v>25</v>
      </c>
      <c r="F23" s="41"/>
      <c r="G23" s="44">
        <v>7.4999999999999997E-2</v>
      </c>
      <c r="H23" s="49">
        <f>IF($H$19*G23=0,0,IF(G23*H19&lt;$H$7,$H$7,G23*H19))</f>
        <v>2006.88</v>
      </c>
    </row>
    <row r="24" spans="1:13" ht="15.75" x14ac:dyDescent="0.25">
      <c r="A24" s="46"/>
      <c r="B24" s="46"/>
      <c r="C24" s="46"/>
      <c r="D24" s="47"/>
      <c r="E24" s="47"/>
      <c r="F24" s="47"/>
      <c r="G24" s="48" t="s">
        <v>26</v>
      </c>
      <c r="H24" s="50">
        <f>SUM(H22:H23)</f>
        <v>4013.76</v>
      </c>
    </row>
    <row r="25" spans="1:13" x14ac:dyDescent="0.2">
      <c r="A25" s="3"/>
      <c r="B25" s="3"/>
      <c r="C25" s="3"/>
      <c r="G25" s="45"/>
      <c r="H25" s="39"/>
      <c r="K25" s="70"/>
    </row>
    <row r="26" spans="1:13" ht="13.9" customHeight="1" x14ac:dyDescent="0.2">
      <c r="A26" s="3" t="s">
        <v>27</v>
      </c>
      <c r="B26" s="3"/>
      <c r="C26" s="3"/>
      <c r="G26" s="45"/>
      <c r="H26" s="39"/>
    </row>
    <row r="27" spans="1:13" ht="15" x14ac:dyDescent="0.2">
      <c r="A27" s="205" t="s">
        <v>28</v>
      </c>
      <c r="B27" s="205"/>
      <c r="C27" s="205"/>
      <c r="D27" s="205"/>
      <c r="E27" s="205"/>
      <c r="F27" s="205"/>
      <c r="G27" s="205"/>
      <c r="H27" s="205"/>
    </row>
    <row r="28" spans="1:13" ht="15" x14ac:dyDescent="0.2">
      <c r="A28" s="206" t="s">
        <v>29</v>
      </c>
      <c r="B28" s="206"/>
      <c r="C28" s="206"/>
      <c r="D28" s="206"/>
      <c r="E28" s="206"/>
      <c r="F28" s="206"/>
      <c r="G28" s="206"/>
      <c r="H28" s="206"/>
    </row>
    <row r="29" spans="1:13" ht="15" x14ac:dyDescent="0.25">
      <c r="A29" s="69" t="s">
        <v>30</v>
      </c>
      <c r="B29" s="69"/>
      <c r="C29" s="69"/>
      <c r="D29" s="69"/>
      <c r="E29" s="69"/>
      <c r="F29" s="69"/>
      <c r="G29" s="69"/>
      <c r="H29" s="69"/>
    </row>
    <row r="30" spans="1:13" x14ac:dyDescent="0.2">
      <c r="A30" s="3"/>
    </row>
    <row r="31" spans="1:13" x14ac:dyDescent="0.2">
      <c r="A31" s="59" t="s">
        <v>31</v>
      </c>
      <c r="I31" s="60"/>
      <c r="J31" s="60"/>
      <c r="K31" s="63"/>
      <c r="L31" s="63"/>
      <c r="M31" s="64"/>
    </row>
    <row r="32" spans="1:13" x14ac:dyDescent="0.2">
      <c r="A32" s="60" t="s">
        <v>32</v>
      </c>
      <c r="B32" s="61"/>
      <c r="C32" s="60"/>
      <c r="D32" s="60"/>
      <c r="E32" s="60"/>
      <c r="F32" s="60"/>
      <c r="G32" s="60"/>
      <c r="H32" s="62"/>
      <c r="I32" s="60"/>
      <c r="J32" s="60"/>
      <c r="K32" s="63"/>
      <c r="L32" s="63"/>
      <c r="M32" s="64"/>
    </row>
    <row r="33" spans="1:10" x14ac:dyDescent="0.2">
      <c r="A33" s="201" t="s">
        <v>33</v>
      </c>
      <c r="B33" s="201"/>
      <c r="C33" s="201"/>
      <c r="D33" s="201"/>
      <c r="E33" s="201"/>
      <c r="F33" s="201"/>
      <c r="G33" s="201"/>
      <c r="H33" s="201"/>
      <c r="I33" s="58"/>
      <c r="J33" s="58"/>
    </row>
    <row r="34" spans="1:10" x14ac:dyDescent="0.2">
      <c r="A34" s="159" t="s">
        <v>55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">
      <c r="A35" s="58"/>
      <c r="B35" s="58"/>
      <c r="C35" s="58"/>
      <c r="D35" s="58"/>
      <c r="E35" s="58"/>
      <c r="F35" s="58"/>
      <c r="G35" s="58"/>
      <c r="H35" s="58"/>
    </row>
  </sheetData>
  <sheetProtection algorithmName="SHA-512" hashValue="qnY5cj3Yf14K4sSkfqJXBpIxFpBrl1PB8asgqgqr7z09Pc0JKqKf4gsD/ryPJDq7JJfLcFdEP4sU4HdGnK3BsA==" saltValue="hg4mAUAECoSHvmdkXA3z6A==" spinCount="100000" sheet="1" objects="1" scenarios="1"/>
  <mergeCells count="13">
    <mergeCell ref="F7:G7"/>
    <mergeCell ref="A8:H8"/>
    <mergeCell ref="A12:C12"/>
    <mergeCell ref="A33:H33"/>
    <mergeCell ref="A9:C9"/>
    <mergeCell ref="A13:C13"/>
    <mergeCell ref="A14:C14"/>
    <mergeCell ref="A27:H27"/>
    <mergeCell ref="A28:H28"/>
    <mergeCell ref="A22:A23"/>
    <mergeCell ref="A10:C10"/>
    <mergeCell ref="A15:B15"/>
    <mergeCell ref="A11:C11"/>
  </mergeCells>
  <phoneticPr fontId="30" type="noConversion"/>
  <pageMargins left="0.59055118110236227" right="0.19685039370078741" top="0.39370078740157483" bottom="0.98425196850393704" header="0.39370078740157483" footer="0"/>
  <pageSetup paperSize="5" orientation="portrait" horizontalDpi="4294967293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'TABLA DE INDICES'!$B$170:$B$172</xm:f>
          </x14:formula1>
          <xm:sqref>D10:D15</xm:sqref>
        </x14:dataValidation>
        <x14:dataValidation type="list" allowBlank="1" showInputMessage="1" showErrorMessage="1" xr:uid="{00000000-0002-0000-0100-000001000000}">
          <x14:formula1>
            <xm:f>'TABLA DE INDICES'!$B$8:$B$33</xm:f>
          </x14:formula1>
          <xm:sqref>A10:C14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TABLA DE INDICES</vt:lpstr>
      <vt:lpstr>PLANILLA CALCULO DE HONORARIOS</vt:lpstr>
      <vt:lpstr>'TABLA DE INDICES'!Área_de_impresión</vt:lpstr>
      <vt:lpstr>COLEGIO</vt:lpstr>
      <vt:lpstr>TIPO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CPAUCH</cp:lastModifiedBy>
  <cp:revision/>
  <cp:lastPrinted>2022-02-08T11:46:07Z</cp:lastPrinted>
  <dcterms:created xsi:type="dcterms:W3CDTF">2005-07-14T23:15:53Z</dcterms:created>
  <dcterms:modified xsi:type="dcterms:W3CDTF">2022-06-29T11:26:38Z</dcterms:modified>
</cp:coreProperties>
</file>